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744" activeTab="0"/>
  </bookViews>
  <sheets>
    <sheet name="koshtor" sheetId="1" r:id="rId1"/>
    <sheet name="plan" sheetId="2" r:id="rId2"/>
  </sheets>
  <definedNames>
    <definedName name="_xlnm.Print_Area" localSheetId="0">'koshtor'!$A$1:$F$101</definedName>
    <definedName name="_xlnm.Print_Area" localSheetId="1">'plan'!$A$1:$O$57</definedName>
  </definedNames>
  <calcPr fullCalcOnLoad="1"/>
</workbook>
</file>

<file path=xl/sharedStrings.xml><?xml version="1.0" encoding="utf-8"?>
<sst xmlns="http://schemas.openxmlformats.org/spreadsheetml/2006/main" count="198" uniqueCount="151">
  <si>
    <t>(сума прописом і цифрами)</t>
  </si>
  <si>
    <t>(підпис)</t>
  </si>
  <si>
    <t>Показники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</si>
  <si>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</si>
  <si>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</si>
  <si>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</si>
  <si>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</si>
  <si>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Придбання основного капіталу</t>
  </si>
  <si>
    <t>Придбання землі і нематеріальних активів</t>
  </si>
  <si>
    <t>Капітальні трансферти</t>
  </si>
  <si>
    <t>Надходження коштів із загального фонду бюджету</t>
  </si>
  <si>
    <t>(найменування міста, району, області)</t>
  </si>
  <si>
    <t>Всього на рік</t>
  </si>
  <si>
    <t>МП</t>
  </si>
  <si>
    <t>х</t>
  </si>
  <si>
    <t>(індивідуальний, зведений)</t>
  </si>
  <si>
    <t>Медикаменти та перев'язувальні матеріали</t>
  </si>
  <si>
    <t>Придбання обладнання і предметів довгострокового користування</t>
  </si>
  <si>
    <t>Створення державних запасів і резервів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</si>
  <si>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</si>
  <si>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</si>
  <si>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</si>
  <si>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</si>
  <si>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</si>
  <si>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</si>
  <si>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</si>
  <si>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</si>
  <si>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</si>
  <si>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</si>
  <si>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</si>
  <si>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</si>
  <si>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(код та назва бюджетної установи, організації)</t>
  </si>
  <si>
    <t>(ініціали і прізвище)</t>
  </si>
  <si>
    <t>Заробітна плата</t>
  </si>
  <si>
    <t>Оплата природного газу</t>
  </si>
  <si>
    <t>Виплата пенсій і допомоги</t>
  </si>
  <si>
    <t>Стипендії</t>
  </si>
  <si>
    <t>Капітальні трансферти населенню</t>
  </si>
  <si>
    <t>Оплата водопостачання і водовідведення</t>
  </si>
  <si>
    <t xml:space="preserve">Оплата електроенергії </t>
  </si>
  <si>
    <t xml:space="preserve">(посада)                      </t>
  </si>
  <si>
    <t xml:space="preserve">  (число, місяць, рік)</t>
  </si>
  <si>
    <t xml:space="preserve">                                       (число, місяць, рік)</t>
  </si>
  <si>
    <t>_______________________________________</t>
  </si>
  <si>
    <t>КЕК</t>
  </si>
  <si>
    <t>__________________________________________________________</t>
  </si>
  <si>
    <t xml:space="preserve">Головний бухгалтер
</t>
  </si>
  <si>
    <t>(начальник планово-фінансового відділу)</t>
  </si>
  <si>
    <t>МП                                (число, місяць, рік)</t>
  </si>
  <si>
    <t>Капітальне будівництво (придбання)</t>
  </si>
  <si>
    <t>Загальний фонд</t>
  </si>
  <si>
    <t>Спеціальний фонд</t>
  </si>
  <si>
    <t>Додаток № 2 
до Наказу Міністерства фінансів України від 21 січня 2000 р. № 10</t>
  </si>
  <si>
    <t>грн.</t>
  </si>
  <si>
    <t>разом на рік</t>
  </si>
  <si>
    <t>Головний бухгалтер</t>
  </si>
  <si>
    <t>Оплата інших енергоносіїв</t>
  </si>
  <si>
    <t xml:space="preserve">          </t>
  </si>
  <si>
    <t>Всього:</t>
  </si>
  <si>
    <t>вид бюджету                    місцевий__________________________________________________________________________________________________________________</t>
  </si>
  <si>
    <t>Петриківський р-н    Дніпропетровська обл.</t>
  </si>
  <si>
    <t xml:space="preserve">код та назва відомчої класифікації видатків та кредитування </t>
  </si>
  <si>
    <t>код та назва програмної класифікації видатків та кредитування державного бюджету</t>
  </si>
  <si>
    <t>Код</t>
  </si>
  <si>
    <t xml:space="preserve">РАЗОМ </t>
  </si>
  <si>
    <t xml:space="preserve">                                   НАДХОДЖЕННЯ - усього</t>
  </si>
  <si>
    <t>Надходження коштів із спеціального фонду бюджету, у т. ч.</t>
  </si>
  <si>
    <t xml:space="preserve">      х</t>
  </si>
  <si>
    <t xml:space="preserve">  - інші джерела власних надходжень бюджетних установ</t>
  </si>
  <si>
    <t xml:space="preserve">   (розписати за  підгрупами)</t>
  </si>
  <si>
    <t xml:space="preserve"> - інші надходження, у т.ч.</t>
  </si>
  <si>
    <t xml:space="preserve"> - інші доходи ( розписати за кодами класифікації доходів)</t>
  </si>
  <si>
    <t xml:space="preserve"> - фінансування (розписати за кодами класифікації фінансування за типом боргового зобов"язання)</t>
  </si>
  <si>
    <t xml:space="preserve">     х</t>
  </si>
  <si>
    <t xml:space="preserve">  - повернення кредитів до бюджету (розписати за  кодами програмної класифікації видатків та  кркдитування, класифікації кредитування)</t>
  </si>
  <si>
    <t>*</t>
  </si>
  <si>
    <t>ВИДАТКИ  ТА НАДАННЯ КРЕДИТІВ - усього</t>
  </si>
  <si>
    <t>Поточні  видатки</t>
  </si>
  <si>
    <t xml:space="preserve">Дослідження і розробки, видатки державного (регіонального) значення </t>
  </si>
  <si>
    <t xml:space="preserve">Капітальні  видатки </t>
  </si>
  <si>
    <t>Капітальний ремонт</t>
  </si>
  <si>
    <t>Капітальний ремонт  житлового фонду</t>
  </si>
  <si>
    <t>Капітальний ремонт  інших об"єктів</t>
  </si>
  <si>
    <t>Реконструкція та реставрація</t>
  </si>
  <si>
    <t xml:space="preserve">Реконструкція житлового фонду </t>
  </si>
  <si>
    <t>Реставрація пам"яток культури, історії та архітектури</t>
  </si>
  <si>
    <t>Капітальні трансферти підприємствам ( установам, оргацізаціям)</t>
  </si>
  <si>
    <t>Капітальні трансферти органам державного управління інших рівнів</t>
  </si>
  <si>
    <t xml:space="preserve">              Надання внутрішніх кредитів</t>
  </si>
  <si>
    <t>Надання кредитів органам державного управління інших  рівнів</t>
  </si>
  <si>
    <t>Надання кредитів підприємствам , установам, організаціям</t>
  </si>
  <si>
    <t>Надання інших внутрішніх кредитів</t>
  </si>
  <si>
    <t>вид бюджету ___Місцевий____________________________________________________________</t>
  </si>
  <si>
    <t>Оплата послуг (крім комунальних)</t>
  </si>
  <si>
    <t>С.О.Пряніков</t>
  </si>
  <si>
    <t xml:space="preserve">С.В.Завгородня </t>
  </si>
  <si>
    <t>Надання зовнішніх кредитів</t>
  </si>
  <si>
    <t xml:space="preserve">   - надходження від плати за послуги, що надаються бюджетними установами згідно із законодавством </t>
  </si>
  <si>
    <t>(розписати за підгрупами)</t>
  </si>
  <si>
    <t>(код та назва тимчасової класифікації видатків та кредитування місцевих бюджетів_______________________________________________________________________________________________</t>
  </si>
  <si>
    <r>
      <t>код та назва відомчої класифікації видатків та кредитування</t>
    </r>
    <r>
      <rPr>
        <u val="single"/>
        <sz val="14"/>
        <rFont val="Times New Roman Cyr"/>
        <family val="1"/>
      </rPr>
      <t xml:space="preserve">         </t>
    </r>
  </si>
  <si>
    <t>код та назва тимчасової  класифікації видатків та кредитування місцевих бюджетів</t>
  </si>
  <si>
    <t>(код за ЄДРПО та найменування  бюджетної установи)</t>
  </si>
  <si>
    <t xml:space="preserve">Директор      </t>
  </si>
  <si>
    <t>І.С.Веклич</t>
  </si>
  <si>
    <t xml:space="preserve">Директор </t>
  </si>
  <si>
    <t xml:space="preserve">   10 Міністерство освіти і науки України</t>
  </si>
  <si>
    <t xml:space="preserve">    10 Міністерство освіти і науки України</t>
  </si>
  <si>
    <t>Поточні видатки</t>
  </si>
  <si>
    <t>Оплата праці і нарахування на заробітну плату</t>
  </si>
  <si>
    <t>Оплата праці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</si>
  <si>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</si>
  <si>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</si>
  <si>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</si>
  <si>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</si>
  <si>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Оплата водопостачання та водовідведення</t>
  </si>
  <si>
    <t>Оплата електроенергії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</si>
  <si>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</si>
  <si>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</si>
  <si>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</si>
  <si>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Використання  товарів і послуг</t>
  </si>
  <si>
    <t xml:space="preserve">Дослідження  і  розробки, окремі заходи  по реалізації державних  ( регіональних) програм </t>
  </si>
  <si>
    <t>Окремі  заходи по реалізації  державних (регіональних) програм,не  віднесені до заходів розвитку</t>
  </si>
  <si>
    <t>Обслуговування боргових зобов'язань</t>
  </si>
  <si>
    <t>Обслуговування  внутрішніх боргових зобов'язань</t>
  </si>
  <si>
    <t>Обслуговування  зовніщніх боргових зобов'язань</t>
  </si>
  <si>
    <t>Поточні трансферти</t>
  </si>
  <si>
    <t>субсидії та поточні трансферти підприємствам (установам ,організаціям)</t>
  </si>
  <si>
    <t>Трансферти органам державного управління інших рівнів</t>
  </si>
  <si>
    <t>Трансферти урядам зарубіжних країн та міжнародним організаціям</t>
  </si>
  <si>
    <t>Соціальне забезпечення</t>
  </si>
  <si>
    <t>Інші виплати  населенню</t>
  </si>
  <si>
    <t>Інші поточні видатки</t>
  </si>
  <si>
    <t>капітальне будівництво(придбання) житла</t>
  </si>
  <si>
    <t>капітальне будівництво(придбання) інших об'єктів</t>
  </si>
  <si>
    <t>Реконструкція та реставрація інших об'єктів</t>
  </si>
  <si>
    <t>нерозподілені видатки</t>
  </si>
  <si>
    <t xml:space="preserve"> 26460394 Гречанівська неповна середня загальноосвітня школа</t>
  </si>
  <si>
    <t xml:space="preserve">26460394 Гречанівська  середня загальноосвітня школа </t>
  </si>
  <si>
    <t>Начальник Петриківського РВОМС</t>
  </si>
  <si>
    <t>12.01.2017 рік</t>
  </si>
  <si>
    <t>КОШТОРИС   на   2017 рік</t>
  </si>
  <si>
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</si>
  <si>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 xml:space="preserve">12.01.2017 рік  </t>
  </si>
  <si>
    <t>ПЛАН  АСИГНУВАНЬ( ЗА ВИНЯТКОМ НАДАННЯ КРЕДИТІВ З БЮДЖЕТУ) ЗАГАЛЬНОГО ФОНДУ БЮДЖЕТУ на   2017  рік</t>
  </si>
  <si>
    <t>12.01.2017 рік.</t>
  </si>
  <si>
    <r>
      <t>Затверджений у сумі</t>
    </r>
    <r>
      <rPr>
        <b/>
        <sz val="14"/>
        <rFont val="Times New Roman Cyr"/>
        <family val="1"/>
      </rPr>
      <t xml:space="preserve"> 1793554 </t>
    </r>
    <r>
      <rPr>
        <sz val="14"/>
        <rFont val="Times New Roman Cyr"/>
        <family val="1"/>
      </rPr>
      <t xml:space="preserve"> </t>
    </r>
    <r>
      <rPr>
        <b/>
        <sz val="14"/>
        <rFont val="Times New Roman Cyr"/>
        <family val="0"/>
      </rPr>
      <t>грн.</t>
    </r>
    <r>
      <rPr>
        <sz val="14"/>
        <rFont val="Times New Roman Cyr"/>
        <family val="1"/>
      </rPr>
      <t>(</t>
    </r>
    <r>
      <rPr>
        <b/>
        <sz val="14"/>
        <rFont val="Times New Roman Cyr"/>
        <family val="1"/>
      </rPr>
      <t xml:space="preserve"> Один мільйон сімсот дев'яносто три тисячі</t>
    </r>
  </si>
  <si>
    <t xml:space="preserve"> п'ятсот п'ятдесят чотири  гривні  00 копійок) </t>
  </si>
  <si>
    <t>Начальник РВОМС</t>
  </si>
  <si>
    <r>
      <t>Затверджений у сумі 1793554</t>
    </r>
    <r>
      <rPr>
        <b/>
        <sz val="10"/>
        <rFont val="Times New Roman Cyr"/>
        <family val="0"/>
      </rPr>
      <t xml:space="preserve"> грн.</t>
    </r>
    <r>
      <rPr>
        <b/>
        <sz val="10"/>
        <rFont val="Times New Roman Cyr"/>
        <family val="1"/>
      </rPr>
      <t>( Один мільйон сімсот дев'яносто</t>
    </r>
  </si>
  <si>
    <t>три тисячі п'ятсот п'ятдесят чотири  гривні   00 копійок 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</si>
</sst>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&quot;ãðí.&quot;#,##0_);\(&quot;ãðí.&quot;#,##0\)"/>
    <numFmt numFmtId="181" formatCode="&quot;ãðí.&quot;#,##0_);[Red]\(&quot;ãðí.&quot;#,##0\)"/>
    <numFmt numFmtId="182" formatCode="&quot;ãðí.&quot;#,##0.00_);\(&quot;ãðí.&quot;#,##0.00\)"/>
    <numFmt numFmtId="183" formatCode="&quot;ãðí.&quot;#,##0.00_);[Red]\(&quot;ãðí.&quot;#,##0.00\)"/>
    <numFmt numFmtId="184" formatCode="_(&quot;ãðí.&quot;* #,##0_);_(&quot;ãðí.&quot;* \(#,##0\);_(&quot;ãðí.&quot;* &quot;-&quot;_);_(@_)"/>
    <numFmt numFmtId="185" formatCode="_(* #,##0_);_(* \(#,##0\);_(* &quot;-&quot;_);_(@_)"/>
    <numFmt numFmtId="186" formatCode="_(&quot;ãðí.&quot;* #,##0.00_);_(&quot;ãðí.&quot;* \(#,##0.00\);_(&quot;ãðí.&quot;* &quot;-&quot;??_);_(@_)"/>
    <numFmt numFmtId="187" formatCode="_(* #,##0.00_);_(* \(#,##0.00\);_(* &quot;-&quot;??_);_(@_)"/>
    <numFmt numFmtId="188" formatCode="0.0"/>
  </numFmts>
  <fonts count="25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u val="single"/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i/>
      <sz val="14"/>
      <name val="Times New Roman Cyr"/>
      <family val="1"/>
    </font>
    <font>
      <u val="single"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sz val="12"/>
      <name val="Times New Roman Cyr"/>
      <family val="1"/>
    </font>
    <font>
      <i/>
      <sz val="13"/>
      <name val="Times New Roman Cyr"/>
      <family val="1"/>
    </font>
    <font>
      <b/>
      <u val="single"/>
      <sz val="13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 wrapText="1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9" fillId="0" borderId="2" xfId="0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7" fillId="0" borderId="1" xfId="0" applyFont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6" fillId="0" borderId="1" xfId="0" applyFont="1" applyFill="1" applyBorder="1" applyAlignment="1">
      <alignment/>
    </xf>
    <xf numFmtId="0" fontId="18" fillId="0" borderId="1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8" fillId="0" borderId="1" xfId="0" applyFont="1" applyFill="1" applyBorder="1" applyAlignment="1">
      <alignment vertical="top"/>
    </xf>
    <xf numFmtId="0" fontId="15" fillId="0" borderId="1" xfId="0" applyFont="1" applyFill="1" applyBorder="1" applyAlignment="1">
      <alignment/>
    </xf>
    <xf numFmtId="0" fontId="1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3" fillId="2" borderId="1" xfId="0" applyFont="1" applyFill="1" applyBorder="1" applyAlignment="1">
      <alignment/>
    </xf>
    <xf numFmtId="0" fontId="24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1" fontId="23" fillId="0" borderId="5" xfId="0" applyNumberFormat="1" applyFont="1" applyBorder="1" applyAlignment="1">
      <alignment/>
    </xf>
    <xf numFmtId="1" fontId="23" fillId="0" borderId="5" xfId="0" applyNumberFormat="1" applyFont="1" applyBorder="1" applyAlignment="1">
      <alignment horizontal="center"/>
    </xf>
    <xf numFmtId="1" fontId="23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9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view="pageBreakPreview" zoomScale="75" zoomScaleNormal="75" zoomScaleSheetLayoutView="75" workbookViewId="0" topLeftCell="A1">
      <selection activeCell="D42" sqref="D42"/>
    </sheetView>
  </sheetViews>
  <sheetFormatPr defaultColWidth="9.00390625" defaultRowHeight="12.75"/>
  <cols>
    <col min="1" max="1" width="56.875" style="9" customWidth="1"/>
    <col min="2" max="2" width="9.00390625" style="9" customWidth="1"/>
    <col min="3" max="3" width="13.375" style="9" customWidth="1"/>
    <col min="4" max="4" width="15.00390625" style="9" customWidth="1"/>
    <col min="5" max="5" width="13.375" style="9" customWidth="1"/>
    <col min="6" max="6" width="7.00390625" style="9" customWidth="1"/>
    <col min="7" max="9" width="9.125" style="9" customWidth="1"/>
    <col min="10" max="10" width="12.00390625" style="9" customWidth="1"/>
    <col min="11" max="16384" width="9.125" style="9" customWidth="1"/>
  </cols>
  <sheetData>
    <row r="1" spans="1:13" s="4" customFormat="1" ht="18" customHeight="1">
      <c r="A1" s="31"/>
      <c r="B1" s="27" t="s">
        <v>149</v>
      </c>
      <c r="G1" s="31"/>
      <c r="H1" s="31"/>
      <c r="I1" s="32"/>
      <c r="J1" s="32"/>
      <c r="K1" s="32"/>
      <c r="L1" s="32"/>
      <c r="M1" s="32"/>
    </row>
    <row r="2" spans="2:13" s="4" customFormat="1" ht="22.5" customHeight="1">
      <c r="B2" s="33" t="s">
        <v>150</v>
      </c>
      <c r="C2" s="31"/>
      <c r="D2" s="31"/>
      <c r="E2" s="31"/>
      <c r="F2" s="31"/>
      <c r="G2" s="32"/>
      <c r="I2" s="34"/>
      <c r="J2" s="34"/>
      <c r="K2" s="34"/>
      <c r="L2" s="34"/>
      <c r="M2" s="34"/>
    </row>
    <row r="3" spans="1:13" s="4" customFormat="1" ht="12.75" customHeight="1">
      <c r="A3" s="31"/>
      <c r="B3" s="152" t="s">
        <v>0</v>
      </c>
      <c r="C3" s="152"/>
      <c r="D3" s="152"/>
      <c r="E3" s="152"/>
      <c r="F3" s="3"/>
      <c r="G3" s="31"/>
      <c r="H3" s="31"/>
      <c r="I3" s="3"/>
      <c r="J3" s="3"/>
      <c r="K3" s="3"/>
      <c r="L3" s="3"/>
      <c r="M3" s="3"/>
    </row>
    <row r="4" spans="1:13" s="4" customFormat="1" ht="18.75" customHeight="1">
      <c r="A4" s="34"/>
      <c r="B4" s="158" t="s">
        <v>139</v>
      </c>
      <c r="C4" s="158"/>
      <c r="D4" s="158"/>
      <c r="E4" s="159"/>
      <c r="F4" s="22"/>
      <c r="G4" s="21"/>
      <c r="H4" s="21"/>
      <c r="I4" s="32"/>
      <c r="J4" s="32"/>
      <c r="K4" s="32"/>
      <c r="L4" s="32"/>
      <c r="M4" s="32"/>
    </row>
    <row r="5" spans="1:13" s="4" customFormat="1" ht="12.75" customHeight="1">
      <c r="A5" s="37"/>
      <c r="B5" s="155" t="s">
        <v>40</v>
      </c>
      <c r="C5" s="155"/>
      <c r="D5" s="155"/>
      <c r="E5" s="155"/>
      <c r="F5" s="3"/>
      <c r="G5" s="37"/>
      <c r="H5" s="37"/>
      <c r="I5" s="3"/>
      <c r="J5" s="3"/>
      <c r="K5" s="3"/>
      <c r="L5" s="3"/>
      <c r="M5" s="3"/>
    </row>
    <row r="6" spans="1:13" s="4" customFormat="1" ht="13.5" customHeight="1">
      <c r="A6" s="31"/>
      <c r="B6" s="38"/>
      <c r="C6" s="39"/>
      <c r="D6" s="36" t="s">
        <v>94</v>
      </c>
      <c r="E6" s="36"/>
      <c r="F6" s="32"/>
      <c r="G6" s="31"/>
      <c r="H6" s="31"/>
      <c r="I6" s="40"/>
      <c r="J6" s="3"/>
      <c r="K6" s="32"/>
      <c r="L6" s="32"/>
      <c r="M6" s="32"/>
    </row>
    <row r="7" spans="1:13" s="4" customFormat="1" ht="12.75" customHeight="1">
      <c r="A7" s="31"/>
      <c r="B7" s="155" t="s">
        <v>1</v>
      </c>
      <c r="C7" s="155"/>
      <c r="D7" s="155" t="s">
        <v>32</v>
      </c>
      <c r="E7" s="155"/>
      <c r="G7" s="31"/>
      <c r="H7" s="31"/>
      <c r="I7" s="41"/>
      <c r="J7" s="3"/>
      <c r="K7" s="32"/>
      <c r="L7" s="32"/>
      <c r="M7" s="32"/>
    </row>
    <row r="8" spans="1:13" s="4" customFormat="1" ht="15.75" customHeight="1">
      <c r="A8" s="31"/>
      <c r="B8" s="35"/>
      <c r="C8" s="36" t="s">
        <v>140</v>
      </c>
      <c r="D8" s="36"/>
      <c r="E8" s="32"/>
      <c r="F8" s="32"/>
      <c r="G8" s="31"/>
      <c r="H8" s="31"/>
      <c r="I8" s="32"/>
      <c r="J8" s="32"/>
      <c r="K8" s="32"/>
      <c r="L8" s="32"/>
      <c r="M8" s="32"/>
    </row>
    <row r="9" spans="1:13" s="4" customFormat="1" ht="12.75" customHeight="1">
      <c r="A9" s="34"/>
      <c r="B9" s="30"/>
      <c r="C9" s="29" t="s">
        <v>41</v>
      </c>
      <c r="D9" s="29"/>
      <c r="E9" s="3" t="s">
        <v>13</v>
      </c>
      <c r="F9" s="3"/>
      <c r="G9" s="34"/>
      <c r="H9" s="34"/>
      <c r="I9" s="32"/>
      <c r="J9" s="3"/>
      <c r="K9" s="3"/>
      <c r="L9" s="3"/>
      <c r="M9" s="3"/>
    </row>
    <row r="10" spans="1:5" ht="23.25" customHeight="1">
      <c r="A10" s="154" t="s">
        <v>141</v>
      </c>
      <c r="B10" s="154"/>
      <c r="C10" s="154"/>
      <c r="D10" s="154"/>
      <c r="E10" s="154"/>
    </row>
    <row r="11" spans="1:5" ht="19.5" customHeight="1" hidden="1">
      <c r="A11" s="156" t="s">
        <v>43</v>
      </c>
      <c r="B11" s="157"/>
      <c r="C11" s="157"/>
      <c r="D11" s="157"/>
      <c r="E11" s="157"/>
    </row>
    <row r="12" spans="1:10" ht="12.75" customHeight="1" hidden="1">
      <c r="A12" s="153" t="s">
        <v>15</v>
      </c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6" ht="19.5" customHeight="1">
      <c r="A13" s="172" t="s">
        <v>138</v>
      </c>
      <c r="B13" s="172"/>
      <c r="C13" s="172"/>
      <c r="D13" s="172"/>
      <c r="E13" s="172"/>
      <c r="F13" s="18"/>
    </row>
    <row r="14" spans="1:10" ht="12.75" customHeight="1">
      <c r="A14" s="163" t="s">
        <v>102</v>
      </c>
      <c r="B14" s="163"/>
      <c r="C14" s="163"/>
      <c r="D14" s="163"/>
      <c r="E14" s="163"/>
      <c r="F14" s="153"/>
      <c r="G14" s="153"/>
      <c r="H14" s="153"/>
      <c r="I14" s="153"/>
      <c r="J14" s="153"/>
    </row>
    <row r="15" spans="1:11" ht="17.25" customHeight="1">
      <c r="A15" s="165" t="s">
        <v>60</v>
      </c>
      <c r="B15" s="165"/>
      <c r="C15" s="165"/>
      <c r="D15" s="165"/>
      <c r="E15" s="165"/>
      <c r="F15" s="166"/>
      <c r="G15" s="166"/>
      <c r="H15" s="166"/>
      <c r="I15" s="11"/>
      <c r="J15" s="11"/>
      <c r="K15" s="11"/>
    </row>
    <row r="16" spans="1:10" ht="12.75" customHeight="1">
      <c r="A16" s="163" t="s">
        <v>11</v>
      </c>
      <c r="B16" s="163"/>
      <c r="C16" s="163"/>
      <c r="D16" s="163"/>
      <c r="E16" s="163"/>
      <c r="F16" s="156"/>
      <c r="G16" s="156"/>
      <c r="H16" s="156"/>
      <c r="I16" s="156"/>
      <c r="J16" s="156"/>
    </row>
    <row r="17" spans="1:10" ht="12.75" customHeight="1">
      <c r="A17" s="164" t="s">
        <v>92</v>
      </c>
      <c r="B17" s="164"/>
      <c r="C17" s="164"/>
      <c r="D17" s="164"/>
      <c r="E17" s="164"/>
      <c r="F17" s="42"/>
      <c r="G17" s="8"/>
      <c r="H17" s="8"/>
      <c r="I17" s="8"/>
      <c r="J17" s="8"/>
    </row>
    <row r="18" spans="1:6" s="42" customFormat="1" ht="19.5" customHeight="1">
      <c r="A18" s="127" t="s">
        <v>61</v>
      </c>
      <c r="B18" s="130"/>
      <c r="C18" s="19" t="s">
        <v>107</v>
      </c>
      <c r="D18" s="19"/>
      <c r="E18" s="19"/>
      <c r="F18" s="43"/>
    </row>
    <row r="19" spans="1:14" s="42" customFormat="1" ht="19.5" customHeight="1">
      <c r="A19" s="59" t="s">
        <v>62</v>
      </c>
      <c r="B19" s="59"/>
      <c r="C19" s="19"/>
      <c r="D19" s="19"/>
      <c r="E19" s="19"/>
      <c r="F19" s="19"/>
      <c r="G19" s="58"/>
      <c r="H19" s="58"/>
      <c r="I19" s="58"/>
      <c r="J19" s="58"/>
      <c r="K19" s="58"/>
      <c r="L19" s="58"/>
      <c r="M19" s="58"/>
      <c r="N19" s="43"/>
    </row>
    <row r="20" spans="1:10" ht="18.75" customHeight="1">
      <c r="A20" s="170" t="s">
        <v>99</v>
      </c>
      <c r="B20" s="170"/>
      <c r="C20" s="171"/>
      <c r="D20" s="171"/>
      <c r="E20" s="171"/>
      <c r="F20" s="58"/>
      <c r="G20" s="58"/>
      <c r="H20" s="58"/>
      <c r="I20" s="58"/>
      <c r="J20" s="11"/>
    </row>
    <row r="21" spans="1:10" s="12" customFormat="1" ht="44.25" customHeight="1">
      <c r="A21" s="169" t="s">
        <v>142</v>
      </c>
      <c r="B21" s="169"/>
      <c r="C21" s="169"/>
      <c r="D21" s="169"/>
      <c r="E21" s="128" t="s">
        <v>53</v>
      </c>
      <c r="F21" s="58"/>
      <c r="G21" s="58"/>
      <c r="H21" s="58"/>
      <c r="I21" s="58"/>
      <c r="J21" s="11"/>
    </row>
    <row r="22" spans="1:5" s="12" customFormat="1" ht="29.25" customHeight="1">
      <c r="A22" s="160" t="s">
        <v>2</v>
      </c>
      <c r="B22" s="160" t="s">
        <v>63</v>
      </c>
      <c r="C22" s="162" t="s">
        <v>12</v>
      </c>
      <c r="D22" s="162"/>
      <c r="E22" s="160" t="s">
        <v>64</v>
      </c>
    </row>
    <row r="23" spans="1:5" s="23" customFormat="1" ht="24.75" customHeight="1">
      <c r="A23" s="161"/>
      <c r="B23" s="161"/>
      <c r="C23" s="44" t="s">
        <v>50</v>
      </c>
      <c r="D23" s="44" t="s">
        <v>51</v>
      </c>
      <c r="E23" s="160"/>
    </row>
    <row r="24" spans="1:5" s="12" customFormat="1" ht="12.75" customHeight="1">
      <c r="A24" s="14">
        <v>1</v>
      </c>
      <c r="B24" s="14">
        <v>2</v>
      </c>
      <c r="C24" s="14">
        <v>3</v>
      </c>
      <c r="D24" s="14">
        <v>4</v>
      </c>
      <c r="E24" s="14">
        <v>5</v>
      </c>
    </row>
    <row r="25" spans="1:10" ht="19.5" customHeight="1">
      <c r="A25" s="101" t="s">
        <v>65</v>
      </c>
      <c r="B25" s="14" t="s">
        <v>14</v>
      </c>
      <c r="C25" s="113">
        <v>1793554</v>
      </c>
      <c r="D25" s="111"/>
      <c r="E25" s="110">
        <f>SUM(C25)</f>
        <v>1793554</v>
      </c>
      <c r="F25" s="12"/>
      <c r="G25" s="12"/>
      <c r="H25" s="12"/>
      <c r="I25" s="12"/>
      <c r="J25" s="12"/>
    </row>
    <row r="26" spans="1:5" ht="15" customHeight="1">
      <c r="A26" s="101" t="s">
        <v>10</v>
      </c>
      <c r="B26" s="46" t="s">
        <v>14</v>
      </c>
      <c r="C26" s="113">
        <v>1793554</v>
      </c>
      <c r="D26" s="112" t="s">
        <v>14</v>
      </c>
      <c r="E26" s="110">
        <f>SUM(C26:D26)</f>
        <v>1793554</v>
      </c>
    </row>
    <row r="27" spans="1:5" ht="15" customHeight="1">
      <c r="A27" s="101" t="s">
        <v>66</v>
      </c>
      <c r="B27" s="14" t="s">
        <v>14</v>
      </c>
      <c r="C27" s="113"/>
      <c r="D27" s="110"/>
      <c r="E27" s="110"/>
    </row>
    <row r="28" spans="1:5" ht="27.75" customHeight="1">
      <c r="A28" s="101" t="s">
        <v>97</v>
      </c>
      <c r="B28" s="14">
        <v>250100</v>
      </c>
      <c r="C28" s="113" t="s">
        <v>67</v>
      </c>
      <c r="D28" s="110"/>
      <c r="E28" s="110"/>
    </row>
    <row r="29" spans="1:5" ht="15" customHeight="1">
      <c r="A29" s="102" t="s">
        <v>98</v>
      </c>
      <c r="B29" s="14"/>
      <c r="C29" s="113"/>
      <c r="D29" s="113"/>
      <c r="E29" s="110"/>
    </row>
    <row r="30" spans="1:5" ht="15" customHeight="1">
      <c r="A30" s="102" t="s">
        <v>68</v>
      </c>
      <c r="B30" s="14">
        <v>250200</v>
      </c>
      <c r="C30" s="113" t="s">
        <v>67</v>
      </c>
      <c r="D30" s="113"/>
      <c r="E30" s="110"/>
    </row>
    <row r="31" spans="1:5" ht="15" customHeight="1">
      <c r="A31" s="102" t="s">
        <v>69</v>
      </c>
      <c r="B31" s="14"/>
      <c r="C31" s="113"/>
      <c r="D31" s="113"/>
      <c r="E31" s="110"/>
    </row>
    <row r="32" spans="1:5" ht="15" customHeight="1">
      <c r="A32" s="102" t="s">
        <v>70</v>
      </c>
      <c r="B32" s="14"/>
      <c r="C32" s="113" t="s">
        <v>67</v>
      </c>
      <c r="D32" s="113"/>
      <c r="E32" s="110"/>
    </row>
    <row r="33" spans="1:5" ht="15" customHeight="1">
      <c r="A33" s="102" t="s">
        <v>71</v>
      </c>
      <c r="B33" s="14"/>
      <c r="C33" s="113" t="s">
        <v>67</v>
      </c>
      <c r="D33" s="113"/>
      <c r="E33" s="110"/>
    </row>
    <row r="34" spans="1:5" ht="24.75" customHeight="1">
      <c r="A34" s="102" t="s">
        <v>72</v>
      </c>
      <c r="B34" s="14"/>
      <c r="C34" s="113" t="s">
        <v>73</v>
      </c>
      <c r="D34" s="113"/>
      <c r="E34" s="110"/>
    </row>
    <row r="35" spans="1:5" ht="28.5" customHeight="1">
      <c r="A35" s="102" t="s">
        <v>74</v>
      </c>
      <c r="B35" s="14"/>
      <c r="C35" s="113" t="s">
        <v>73</v>
      </c>
      <c r="D35" s="113" t="s">
        <v>75</v>
      </c>
      <c r="E35" s="110" t="s">
        <v>75</v>
      </c>
    </row>
    <row r="36" spans="1:5" ht="15" customHeight="1">
      <c r="A36" s="103" t="s">
        <v>76</v>
      </c>
      <c r="B36" s="14" t="s">
        <v>14</v>
      </c>
      <c r="C36" s="113">
        <v>1793554</v>
      </c>
      <c r="D36" s="113"/>
      <c r="E36" s="110">
        <f>SUM(C36:D36)</f>
        <v>1793554</v>
      </c>
    </row>
    <row r="37" spans="1:5" s="51" customFormat="1" ht="15" customHeight="1">
      <c r="A37" s="103" t="s">
        <v>77</v>
      </c>
      <c r="B37" s="48">
        <v>2000</v>
      </c>
      <c r="C37" s="113">
        <v>1793554</v>
      </c>
      <c r="D37" s="113"/>
      <c r="E37" s="110">
        <f aca="true" t="shared" si="0" ref="E37:E88">SUM(C37+D37)</f>
        <v>1793554</v>
      </c>
    </row>
    <row r="38" spans="1:5" ht="15" customHeight="1">
      <c r="A38" s="120" t="s">
        <v>109</v>
      </c>
      <c r="B38" s="49">
        <v>2100</v>
      </c>
      <c r="C38" s="113">
        <v>1639034</v>
      </c>
      <c r="D38" s="114"/>
      <c r="E38" s="110">
        <f t="shared" si="0"/>
        <v>1639034</v>
      </c>
    </row>
    <row r="39" spans="1:5" ht="15" customHeight="1">
      <c r="A39" s="120" t="s">
        <v>110</v>
      </c>
      <c r="B39" s="14">
        <v>2110</v>
      </c>
      <c r="C39" s="113">
        <v>1343472</v>
      </c>
      <c r="D39" s="113"/>
      <c r="E39" s="110">
        <f t="shared" si="0"/>
        <v>1343472</v>
      </c>
    </row>
    <row r="40" spans="1:5" s="52" customFormat="1" ht="15" customHeight="1">
      <c r="A40" s="120" t="s">
        <v>111</v>
      </c>
      <c r="B40" s="49">
        <v>2120</v>
      </c>
      <c r="C40" s="118">
        <v>295562</v>
      </c>
      <c r="D40" s="114"/>
      <c r="E40" s="110">
        <f t="shared" si="0"/>
        <v>295562</v>
      </c>
    </row>
    <row r="41" spans="1:5" ht="24" customHeight="1">
      <c r="A41" s="121" t="s">
        <v>120</v>
      </c>
      <c r="B41" s="49">
        <v>2200</v>
      </c>
      <c r="C41" s="113">
        <v>154520</v>
      </c>
      <c r="D41" s="118"/>
      <c r="E41" s="110">
        <f t="shared" si="0"/>
        <v>154520</v>
      </c>
    </row>
    <row r="42" spans="1:5" ht="18.75" customHeight="1">
      <c r="A42" s="120" t="s">
        <v>113</v>
      </c>
      <c r="B42" s="14">
        <v>2210</v>
      </c>
      <c r="C42" s="113">
        <v>10384</v>
      </c>
      <c r="D42" s="113"/>
      <c r="E42" s="110">
        <f t="shared" si="0"/>
        <v>10384</v>
      </c>
    </row>
    <row r="43" spans="1:5" ht="15" customHeight="1">
      <c r="A43" s="120" t="s">
        <v>16</v>
      </c>
      <c r="B43" s="14">
        <v>2220</v>
      </c>
      <c r="C43" s="113">
        <v>230</v>
      </c>
      <c r="D43" s="113"/>
      <c r="E43" s="110">
        <f t="shared" si="0"/>
        <v>230</v>
      </c>
    </row>
    <row r="44" spans="1:5" ht="15" customHeight="1">
      <c r="A44" s="120" t="s">
        <v>3</v>
      </c>
      <c r="B44" s="14">
        <v>2230</v>
      </c>
      <c r="C44" s="113">
        <v>23160</v>
      </c>
      <c r="D44" s="113"/>
      <c r="E44" s="110">
        <f t="shared" si="0"/>
        <v>23160</v>
      </c>
    </row>
    <row r="45" spans="1:5" ht="15" customHeight="1">
      <c r="A45" s="120" t="s">
        <v>93</v>
      </c>
      <c r="B45" s="14">
        <v>2240</v>
      </c>
      <c r="C45" s="113">
        <v>5500</v>
      </c>
      <c r="D45" s="113"/>
      <c r="E45" s="110">
        <f t="shared" si="0"/>
        <v>5500</v>
      </c>
    </row>
    <row r="46" spans="1:5" s="52" customFormat="1" ht="15" customHeight="1">
      <c r="A46" s="120" t="s">
        <v>4</v>
      </c>
      <c r="B46" s="49">
        <v>2250</v>
      </c>
      <c r="C46" s="113">
        <v>1530</v>
      </c>
      <c r="D46" s="115"/>
      <c r="E46" s="110">
        <f t="shared" si="0"/>
        <v>1530</v>
      </c>
    </row>
    <row r="47" spans="1:5" ht="15" customHeight="1">
      <c r="A47" s="120" t="s">
        <v>5</v>
      </c>
      <c r="B47" s="49">
        <v>2270</v>
      </c>
      <c r="C47" s="118">
        <v>113716</v>
      </c>
      <c r="D47" s="115"/>
      <c r="E47" s="110">
        <f t="shared" si="0"/>
        <v>113716</v>
      </c>
    </row>
    <row r="48" spans="1:5" ht="15" customHeight="1">
      <c r="A48" s="120" t="s">
        <v>6</v>
      </c>
      <c r="B48" s="14">
        <v>2271</v>
      </c>
      <c r="C48" s="113"/>
      <c r="D48" s="113"/>
      <c r="E48" s="110">
        <f t="shared" si="0"/>
        <v>0</v>
      </c>
    </row>
    <row r="49" spans="1:5" ht="15" customHeight="1">
      <c r="A49" s="120" t="s">
        <v>38</v>
      </c>
      <c r="B49" s="14">
        <v>2272</v>
      </c>
      <c r="C49" s="113"/>
      <c r="D49" s="113"/>
      <c r="E49" s="110">
        <f t="shared" si="0"/>
        <v>0</v>
      </c>
    </row>
    <row r="50" spans="1:5" ht="15" customHeight="1">
      <c r="A50" s="120" t="s">
        <v>39</v>
      </c>
      <c r="B50" s="14">
        <v>2273</v>
      </c>
      <c r="C50" s="113">
        <v>16834</v>
      </c>
      <c r="D50" s="113"/>
      <c r="E50" s="110">
        <f t="shared" si="0"/>
        <v>16834</v>
      </c>
    </row>
    <row r="51" spans="1:5" ht="15" customHeight="1">
      <c r="A51" s="120" t="s">
        <v>34</v>
      </c>
      <c r="B51" s="14">
        <v>2274</v>
      </c>
      <c r="C51" s="113">
        <v>96882</v>
      </c>
      <c r="D51" s="113"/>
      <c r="E51" s="110">
        <f t="shared" si="0"/>
        <v>96882</v>
      </c>
    </row>
    <row r="52" spans="1:5" s="52" customFormat="1" ht="15" customHeight="1">
      <c r="A52" s="120" t="s">
        <v>56</v>
      </c>
      <c r="B52" s="14">
        <v>2275</v>
      </c>
      <c r="C52" s="113"/>
      <c r="D52" s="113"/>
      <c r="E52" s="110">
        <f t="shared" si="0"/>
        <v>0</v>
      </c>
    </row>
    <row r="53" spans="1:5" s="51" customFormat="1" ht="20.25" customHeight="1">
      <c r="A53" s="120" t="s">
        <v>78</v>
      </c>
      <c r="B53" s="49">
        <v>1170</v>
      </c>
      <c r="C53" s="115"/>
      <c r="D53" s="115"/>
      <c r="E53" s="110">
        <f t="shared" si="0"/>
        <v>0</v>
      </c>
    </row>
    <row r="54" spans="1:5" s="51" customFormat="1" ht="27" customHeight="1">
      <c r="A54" s="120" t="s">
        <v>121</v>
      </c>
      <c r="B54" s="60">
        <v>2280</v>
      </c>
      <c r="C54" s="113"/>
      <c r="D54" s="113"/>
      <c r="E54" s="110">
        <f t="shared" si="0"/>
        <v>0</v>
      </c>
    </row>
    <row r="55" spans="1:5" s="52" customFormat="1" ht="25.5" customHeight="1">
      <c r="A55" s="120" t="s">
        <v>122</v>
      </c>
      <c r="B55" s="60">
        <v>2282</v>
      </c>
      <c r="C55" s="113"/>
      <c r="D55" s="113"/>
      <c r="E55" s="110">
        <f t="shared" si="0"/>
        <v>0</v>
      </c>
    </row>
    <row r="56" spans="1:5" s="52" customFormat="1" ht="15" customHeight="1">
      <c r="A56" s="119" t="s">
        <v>123</v>
      </c>
      <c r="B56" s="48">
        <v>2400</v>
      </c>
      <c r="C56" s="114"/>
      <c r="D56" s="114"/>
      <c r="E56" s="110">
        <f t="shared" si="0"/>
        <v>0</v>
      </c>
    </row>
    <row r="57" spans="1:5" s="52" customFormat="1" ht="18" customHeight="1">
      <c r="A57" s="119" t="s">
        <v>124</v>
      </c>
      <c r="B57" s="48">
        <v>2410</v>
      </c>
      <c r="C57" s="114"/>
      <c r="D57" s="114"/>
      <c r="E57" s="110">
        <f t="shared" si="0"/>
        <v>0</v>
      </c>
    </row>
    <row r="58" spans="1:5" ht="24.75" customHeight="1">
      <c r="A58" s="119" t="s">
        <v>125</v>
      </c>
      <c r="B58" s="49">
        <v>2420</v>
      </c>
      <c r="C58" s="115"/>
      <c r="D58" s="115"/>
      <c r="E58" s="110">
        <f t="shared" si="0"/>
        <v>0</v>
      </c>
    </row>
    <row r="59" spans="1:5" ht="24.75" customHeight="1">
      <c r="A59" s="119" t="s">
        <v>126</v>
      </c>
      <c r="B59" s="49">
        <v>2600</v>
      </c>
      <c r="C59" s="115"/>
      <c r="D59" s="115"/>
      <c r="E59" s="110"/>
    </row>
    <row r="60" spans="1:5" ht="27" customHeight="1">
      <c r="A60" s="119" t="s">
        <v>127</v>
      </c>
      <c r="B60" s="49">
        <v>2610</v>
      </c>
      <c r="C60" s="115"/>
      <c r="D60" s="115"/>
      <c r="E60" s="110"/>
    </row>
    <row r="61" spans="1:5" ht="18.75" customHeight="1">
      <c r="A61" s="122" t="s">
        <v>128</v>
      </c>
      <c r="B61" s="49">
        <v>2620</v>
      </c>
      <c r="C61" s="115"/>
      <c r="D61" s="115"/>
      <c r="E61" s="110">
        <f t="shared" si="0"/>
        <v>0</v>
      </c>
    </row>
    <row r="62" spans="1:5" ht="17.25" customHeight="1">
      <c r="A62" s="120" t="s">
        <v>129</v>
      </c>
      <c r="B62" s="49">
        <v>2630</v>
      </c>
      <c r="C62" s="115"/>
      <c r="D62" s="115"/>
      <c r="E62" s="110">
        <f t="shared" si="0"/>
        <v>0</v>
      </c>
    </row>
    <row r="63" spans="1:5" ht="17.25" customHeight="1">
      <c r="A63" s="120" t="s">
        <v>130</v>
      </c>
      <c r="B63" s="49">
        <v>2700</v>
      </c>
      <c r="C63" s="115"/>
      <c r="D63" s="115"/>
      <c r="E63" s="110"/>
    </row>
    <row r="64" spans="1:5" s="52" customFormat="1" ht="15" customHeight="1">
      <c r="A64" s="120" t="s">
        <v>35</v>
      </c>
      <c r="B64" s="14">
        <v>2710</v>
      </c>
      <c r="C64" s="113"/>
      <c r="D64" s="113"/>
      <c r="E64" s="110">
        <f t="shared" si="0"/>
        <v>0</v>
      </c>
    </row>
    <row r="65" spans="1:5" s="51" customFormat="1" ht="15" customHeight="1">
      <c r="A65" s="120" t="s">
        <v>36</v>
      </c>
      <c r="B65" s="14">
        <v>2720</v>
      </c>
      <c r="C65" s="113"/>
      <c r="D65" s="113"/>
      <c r="E65" s="110">
        <f t="shared" si="0"/>
        <v>0</v>
      </c>
    </row>
    <row r="66" spans="1:5" s="53" customFormat="1" ht="15" customHeight="1">
      <c r="A66" s="120" t="s">
        <v>131</v>
      </c>
      <c r="B66" s="14">
        <v>2730</v>
      </c>
      <c r="C66" s="113"/>
      <c r="D66" s="113"/>
      <c r="E66" s="110">
        <f t="shared" si="0"/>
        <v>0</v>
      </c>
    </row>
    <row r="67" spans="1:5" s="52" customFormat="1" ht="15" customHeight="1">
      <c r="A67" s="120" t="s">
        <v>132</v>
      </c>
      <c r="B67" s="49">
        <v>2800</v>
      </c>
      <c r="C67" s="115"/>
      <c r="D67" s="115"/>
      <c r="E67" s="110">
        <f t="shared" si="0"/>
        <v>0</v>
      </c>
    </row>
    <row r="68" spans="1:5" s="52" customFormat="1" ht="15" customHeight="1">
      <c r="A68" s="123" t="s">
        <v>79</v>
      </c>
      <c r="B68" s="48">
        <v>3000</v>
      </c>
      <c r="C68" s="118"/>
      <c r="D68" s="114"/>
      <c r="E68" s="110">
        <f t="shared" si="0"/>
        <v>0</v>
      </c>
    </row>
    <row r="69" spans="1:5" ht="18" customHeight="1">
      <c r="A69" s="119" t="s">
        <v>7</v>
      </c>
      <c r="B69" s="48">
        <v>3100</v>
      </c>
      <c r="C69" s="118"/>
      <c r="D69" s="116"/>
      <c r="E69" s="110">
        <f t="shared" si="0"/>
        <v>0</v>
      </c>
    </row>
    <row r="70" spans="1:5" ht="21" customHeight="1">
      <c r="A70" s="122" t="s">
        <v>17</v>
      </c>
      <c r="B70" s="49">
        <v>3110</v>
      </c>
      <c r="C70" s="115"/>
      <c r="D70" s="115"/>
      <c r="E70" s="110">
        <f t="shared" si="0"/>
        <v>0</v>
      </c>
    </row>
    <row r="71" spans="1:5" ht="18" customHeight="1">
      <c r="A71" s="120" t="s">
        <v>49</v>
      </c>
      <c r="B71" s="49">
        <v>3120</v>
      </c>
      <c r="C71" s="115"/>
      <c r="D71" s="115"/>
      <c r="E71" s="110">
        <f t="shared" si="0"/>
        <v>0</v>
      </c>
    </row>
    <row r="72" spans="1:5" s="52" customFormat="1" ht="20.25" customHeight="1">
      <c r="A72" s="120" t="s">
        <v>133</v>
      </c>
      <c r="B72" s="14">
        <v>3121</v>
      </c>
      <c r="C72" s="113"/>
      <c r="D72" s="113"/>
      <c r="E72" s="110">
        <f t="shared" si="0"/>
        <v>0</v>
      </c>
    </row>
    <row r="73" spans="1:5" ht="18.75" customHeight="1">
      <c r="A73" s="120" t="s">
        <v>134</v>
      </c>
      <c r="B73" s="14">
        <v>3122</v>
      </c>
      <c r="C73" s="113"/>
      <c r="D73" s="113"/>
      <c r="E73" s="110">
        <f t="shared" si="0"/>
        <v>0</v>
      </c>
    </row>
    <row r="74" spans="1:5" ht="20.25" customHeight="1">
      <c r="A74" s="120" t="s">
        <v>80</v>
      </c>
      <c r="B74" s="49">
        <v>3130</v>
      </c>
      <c r="C74" s="118"/>
      <c r="D74" s="115"/>
      <c r="E74" s="110">
        <f t="shared" si="0"/>
        <v>0</v>
      </c>
    </row>
    <row r="75" spans="1:5" ht="17.25" customHeight="1">
      <c r="A75" s="120" t="s">
        <v>81</v>
      </c>
      <c r="B75" s="14">
        <v>3131</v>
      </c>
      <c r="C75" s="113"/>
      <c r="D75" s="113"/>
      <c r="E75" s="110">
        <f t="shared" si="0"/>
        <v>0</v>
      </c>
    </row>
    <row r="76" spans="1:5" s="53" customFormat="1" ht="18" customHeight="1">
      <c r="A76" s="121" t="s">
        <v>82</v>
      </c>
      <c r="B76" s="14">
        <v>3132</v>
      </c>
      <c r="C76" s="113"/>
      <c r="D76" s="113"/>
      <c r="E76" s="110">
        <f t="shared" si="0"/>
        <v>0</v>
      </c>
    </row>
    <row r="77" spans="1:5" s="53" customFormat="1" ht="21" customHeight="1">
      <c r="A77" s="120" t="s">
        <v>83</v>
      </c>
      <c r="B77" s="14">
        <v>3140</v>
      </c>
      <c r="C77" s="113"/>
      <c r="D77" s="113"/>
      <c r="E77" s="110">
        <f t="shared" si="0"/>
        <v>0</v>
      </c>
    </row>
    <row r="78" spans="1:5" s="54" customFormat="1" ht="18.75" customHeight="1">
      <c r="A78" s="120" t="s">
        <v>84</v>
      </c>
      <c r="B78" s="14">
        <v>3141</v>
      </c>
      <c r="C78" s="116"/>
      <c r="D78" s="116"/>
      <c r="E78" s="110">
        <f t="shared" si="0"/>
        <v>0</v>
      </c>
    </row>
    <row r="79" spans="1:5" s="52" customFormat="1" ht="21" customHeight="1">
      <c r="A79" s="120" t="s">
        <v>135</v>
      </c>
      <c r="B79" s="14">
        <v>3142</v>
      </c>
      <c r="C79" s="116"/>
      <c r="D79" s="116"/>
      <c r="E79" s="110">
        <f t="shared" si="0"/>
        <v>0</v>
      </c>
    </row>
    <row r="80" spans="1:5" s="52" customFormat="1" ht="24" customHeight="1">
      <c r="A80" s="122" t="s">
        <v>85</v>
      </c>
      <c r="B80" s="49">
        <v>3143</v>
      </c>
      <c r="C80" s="117"/>
      <c r="D80" s="117"/>
      <c r="E80" s="110">
        <f t="shared" si="0"/>
        <v>0</v>
      </c>
    </row>
    <row r="81" spans="1:5" s="51" customFormat="1" ht="17.25" customHeight="1">
      <c r="A81" s="119" t="s">
        <v>18</v>
      </c>
      <c r="B81" s="48">
        <v>3150</v>
      </c>
      <c r="C81" s="114"/>
      <c r="D81" s="114"/>
      <c r="E81" s="110">
        <f t="shared" si="0"/>
        <v>0</v>
      </c>
    </row>
    <row r="82" spans="1:5" s="51" customFormat="1" ht="18.75" customHeight="1">
      <c r="A82" s="119" t="s">
        <v>8</v>
      </c>
      <c r="B82" s="48">
        <v>3160</v>
      </c>
      <c r="C82" s="114"/>
      <c r="D82" s="114"/>
      <c r="E82" s="110">
        <f t="shared" si="0"/>
        <v>0</v>
      </c>
    </row>
    <row r="83" spans="1:5" ht="18.75" customHeight="1">
      <c r="A83" s="119" t="s">
        <v>9</v>
      </c>
      <c r="B83" s="48">
        <v>3200</v>
      </c>
      <c r="C83" s="114"/>
      <c r="D83" s="114"/>
      <c r="E83" s="110">
        <f t="shared" si="0"/>
        <v>0</v>
      </c>
    </row>
    <row r="84" spans="1:5" ht="21" customHeight="1">
      <c r="A84" s="120" t="s">
        <v>86</v>
      </c>
      <c r="B84" s="14">
        <v>3210</v>
      </c>
      <c r="C84" s="47"/>
      <c r="D84" s="47"/>
      <c r="E84" s="45">
        <f t="shared" si="0"/>
        <v>0</v>
      </c>
    </row>
    <row r="85" spans="1:5" ht="21" customHeight="1">
      <c r="A85" s="120" t="s">
        <v>87</v>
      </c>
      <c r="B85" s="14">
        <v>3220</v>
      </c>
      <c r="C85" s="47"/>
      <c r="D85" s="47"/>
      <c r="E85" s="45">
        <f t="shared" si="0"/>
        <v>0</v>
      </c>
    </row>
    <row r="86" spans="1:5" ht="18" customHeight="1">
      <c r="A86" s="120" t="s">
        <v>37</v>
      </c>
      <c r="B86" s="14">
        <v>3240</v>
      </c>
      <c r="C86" s="47"/>
      <c r="D86" s="47"/>
      <c r="E86" s="45">
        <f t="shared" si="0"/>
        <v>0</v>
      </c>
    </row>
    <row r="87" spans="1:11" ht="15.75" customHeight="1">
      <c r="A87" s="119" t="s">
        <v>88</v>
      </c>
      <c r="B87" s="48">
        <v>4110</v>
      </c>
      <c r="C87" s="50"/>
      <c r="D87" s="50"/>
      <c r="E87" s="45">
        <f t="shared" si="0"/>
        <v>0</v>
      </c>
      <c r="F87" s="8"/>
      <c r="H87" s="156"/>
      <c r="I87" s="156"/>
      <c r="J87" s="156"/>
      <c r="K87" s="156"/>
    </row>
    <row r="88" spans="1:7" ht="18.75" customHeight="1">
      <c r="A88" s="120" t="s">
        <v>89</v>
      </c>
      <c r="B88" s="14">
        <v>4111</v>
      </c>
      <c r="C88" s="47"/>
      <c r="D88" s="47"/>
      <c r="E88" s="45">
        <f t="shared" si="0"/>
        <v>0</v>
      </c>
      <c r="F88" s="156"/>
      <c r="G88" s="156"/>
    </row>
    <row r="89" spans="1:5" ht="20.25" customHeight="1">
      <c r="A89" s="120" t="s">
        <v>90</v>
      </c>
      <c r="B89" s="14">
        <v>4112</v>
      </c>
      <c r="C89" s="47"/>
      <c r="D89" s="47"/>
      <c r="E89" s="45">
        <f>SUM(C89+D89)</f>
        <v>0</v>
      </c>
    </row>
    <row r="90" spans="1:5" ht="21.75" customHeight="1">
      <c r="A90" s="120" t="s">
        <v>91</v>
      </c>
      <c r="B90" s="14">
        <v>4113</v>
      </c>
      <c r="C90" s="47"/>
      <c r="D90" s="47"/>
      <c r="E90" s="45">
        <f>SUM(C90+D90)</f>
        <v>0</v>
      </c>
    </row>
    <row r="91" spans="1:5" ht="18.75" customHeight="1">
      <c r="A91" s="120" t="s">
        <v>96</v>
      </c>
      <c r="B91" s="60">
        <v>4210</v>
      </c>
      <c r="C91" s="47"/>
      <c r="D91" s="47"/>
      <c r="E91" s="45">
        <v>0</v>
      </c>
    </row>
    <row r="92" spans="1:5" ht="15" customHeight="1">
      <c r="A92" s="139" t="s">
        <v>136</v>
      </c>
      <c r="B92" s="140">
        <v>9000</v>
      </c>
      <c r="C92" s="139"/>
      <c r="D92" s="139"/>
      <c r="E92" s="139"/>
    </row>
    <row r="93" spans="1:5" ht="30.75" customHeight="1">
      <c r="A93" s="55"/>
      <c r="B93" s="167"/>
      <c r="C93" s="167"/>
      <c r="D93" s="168" t="s">
        <v>104</v>
      </c>
      <c r="E93" s="168"/>
    </row>
    <row r="94" spans="1:5" ht="16.5" customHeight="1">
      <c r="A94" s="55" t="s">
        <v>105</v>
      </c>
      <c r="B94" s="163" t="s">
        <v>1</v>
      </c>
      <c r="C94" s="163"/>
      <c r="D94" s="163" t="s">
        <v>32</v>
      </c>
      <c r="E94" s="163"/>
    </row>
    <row r="95" spans="1:5" ht="35.25" customHeight="1">
      <c r="A95" s="56" t="s">
        <v>55</v>
      </c>
      <c r="B95" s="167"/>
      <c r="C95" s="167"/>
      <c r="D95" s="168" t="s">
        <v>95</v>
      </c>
      <c r="E95" s="168"/>
    </row>
    <row r="96" spans="1:5" ht="15" customHeight="1">
      <c r="A96" s="57"/>
      <c r="B96" s="163" t="s">
        <v>1</v>
      </c>
      <c r="C96" s="163"/>
      <c r="D96" s="163" t="s">
        <v>32</v>
      </c>
      <c r="E96" s="163"/>
    </row>
    <row r="97" spans="1:5" ht="24" customHeight="1">
      <c r="A97" s="108" t="s">
        <v>140</v>
      </c>
      <c r="B97" s="36"/>
      <c r="C97" s="36"/>
      <c r="D97" s="153"/>
      <c r="E97" s="153"/>
    </row>
    <row r="98" spans="1:4" ht="12.75">
      <c r="A98" s="55" t="s">
        <v>42</v>
      </c>
      <c r="C98" s="10"/>
      <c r="D98" s="10"/>
    </row>
    <row r="99" spans="1:2" ht="15" customHeight="1">
      <c r="A99" s="55" t="s">
        <v>13</v>
      </c>
      <c r="B99" s="51"/>
    </row>
  </sheetData>
  <mergeCells count="35">
    <mergeCell ref="A21:D21"/>
    <mergeCell ref="A20:B20"/>
    <mergeCell ref="C20:E20"/>
    <mergeCell ref="A13:E13"/>
    <mergeCell ref="B93:C93"/>
    <mergeCell ref="D93:E93"/>
    <mergeCell ref="B94:C94"/>
    <mergeCell ref="D94:E94"/>
    <mergeCell ref="D97:E97"/>
    <mergeCell ref="B95:C95"/>
    <mergeCell ref="D95:E95"/>
    <mergeCell ref="B96:C96"/>
    <mergeCell ref="D96:E96"/>
    <mergeCell ref="F16:J16"/>
    <mergeCell ref="A14:E14"/>
    <mergeCell ref="A16:E16"/>
    <mergeCell ref="A17:E17"/>
    <mergeCell ref="F14:J14"/>
    <mergeCell ref="A15:H15"/>
    <mergeCell ref="F88:G88"/>
    <mergeCell ref="H87:I87"/>
    <mergeCell ref="J87:K87"/>
    <mergeCell ref="A22:A23"/>
    <mergeCell ref="B22:B23"/>
    <mergeCell ref="C22:D22"/>
    <mergeCell ref="E22:E23"/>
    <mergeCell ref="B3:E3"/>
    <mergeCell ref="F12:J12"/>
    <mergeCell ref="A10:E10"/>
    <mergeCell ref="B5:E5"/>
    <mergeCell ref="A11:E11"/>
    <mergeCell ref="A12:E12"/>
    <mergeCell ref="B7:C7"/>
    <mergeCell ref="D7:E7"/>
    <mergeCell ref="B4:E4"/>
  </mergeCells>
  <printOptions/>
  <pageMargins left="0.5905511811023623" right="0.1968503937007874" top="0.31496062992125984" bottom="0.15748031496062992" header="0.15748031496062992" footer="0.1968503937007874"/>
  <pageSetup horizontalDpi="600" verticalDpi="600" orientation="portrait" paperSize="9" scale="83" r:id="rId1"/>
  <headerFooter alignWithMargins="0">
    <oddFooter>&amp;R&amp;"Times New Roman Cyr,обычный\&amp;P</oddFooter>
  </headerFooter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view="pageBreakPreview" zoomScale="75" zoomScaleSheetLayoutView="75" workbookViewId="0" topLeftCell="C18">
      <selection activeCell="O27" sqref="O27"/>
    </sheetView>
  </sheetViews>
  <sheetFormatPr defaultColWidth="9.00390625" defaultRowHeight="12.75"/>
  <cols>
    <col min="1" max="1" width="52.375" style="1" customWidth="1"/>
    <col min="2" max="2" width="8.875" style="5" customWidth="1"/>
    <col min="3" max="3" width="11.875" style="1" customWidth="1"/>
    <col min="4" max="4" width="12.875" style="1" customWidth="1"/>
    <col min="5" max="5" width="10.25390625" style="1" customWidth="1"/>
    <col min="6" max="7" width="11.00390625" style="1" customWidth="1"/>
    <col min="8" max="8" width="10.75390625" style="1" customWidth="1"/>
    <col min="9" max="9" width="11.25390625" style="1" customWidth="1"/>
    <col min="10" max="10" width="12.375" style="1" customWidth="1"/>
    <col min="11" max="11" width="11.25390625" style="1" customWidth="1"/>
    <col min="12" max="12" width="10.375" style="1" customWidth="1"/>
    <col min="13" max="13" width="10.625" style="1" customWidth="1"/>
    <col min="14" max="14" width="10.125" style="1" customWidth="1"/>
    <col min="15" max="15" width="12.125" style="1" customWidth="1"/>
    <col min="16" max="16" width="7.625" style="1" customWidth="1"/>
    <col min="17" max="16384" width="9.125" style="1" customWidth="1"/>
  </cols>
  <sheetData>
    <row r="1" spans="1:15" s="7" customFormat="1" ht="30.75" customHeight="1">
      <c r="A1" s="20"/>
      <c r="B1" s="2"/>
      <c r="C1" s="20"/>
      <c r="D1" s="20"/>
      <c r="E1" s="6"/>
      <c r="F1" s="2"/>
      <c r="G1" s="2"/>
      <c r="H1" s="28"/>
      <c r="I1" s="28"/>
      <c r="J1" s="176" t="s">
        <v>52</v>
      </c>
      <c r="K1" s="176"/>
      <c r="L1" s="176"/>
      <c r="M1" s="176"/>
      <c r="N1" s="176"/>
      <c r="O1" s="176"/>
    </row>
    <row r="2" spans="1:16" s="7" customFormat="1" ht="18" customHeight="1">
      <c r="A2" s="61"/>
      <c r="B2" s="62"/>
      <c r="C2" s="63"/>
      <c r="D2" s="63"/>
      <c r="E2" s="64"/>
      <c r="F2" s="62"/>
      <c r="G2" s="62"/>
      <c r="H2" s="65"/>
      <c r="I2" s="65"/>
      <c r="J2" s="65"/>
      <c r="K2" s="65"/>
      <c r="L2" s="63"/>
      <c r="M2" s="66"/>
      <c r="N2" s="66"/>
      <c r="O2" s="63"/>
      <c r="P2" s="66"/>
    </row>
    <row r="3" spans="1:16" s="7" customFormat="1" ht="25.5" customHeight="1">
      <c r="A3" s="67"/>
      <c r="B3" s="62"/>
      <c r="C3" s="68"/>
      <c r="D3" s="68"/>
      <c r="E3" s="66"/>
      <c r="F3" s="62"/>
      <c r="G3" s="146" t="s">
        <v>146</v>
      </c>
      <c r="H3" s="146"/>
      <c r="I3" s="146"/>
      <c r="J3" s="146"/>
      <c r="K3" s="146"/>
      <c r="L3" s="146"/>
      <c r="M3" s="146"/>
      <c r="N3" s="146"/>
      <c r="O3" s="146"/>
      <c r="P3" s="66"/>
    </row>
    <row r="4" spans="1:16" s="7" customFormat="1" ht="24.75" customHeight="1">
      <c r="A4" s="69"/>
      <c r="B4" s="66"/>
      <c r="C4" s="70"/>
      <c r="D4" s="70"/>
      <c r="E4" s="62"/>
      <c r="F4" s="68"/>
      <c r="G4" s="147" t="s">
        <v>147</v>
      </c>
      <c r="H4" s="147"/>
      <c r="I4" s="147"/>
      <c r="J4" s="147"/>
      <c r="K4" s="147"/>
      <c r="L4" s="147"/>
      <c r="M4" s="147"/>
      <c r="N4" s="147"/>
      <c r="O4" s="147"/>
      <c r="P4" s="66"/>
    </row>
    <row r="5" spans="1:16" s="7" customFormat="1" ht="21.75" customHeight="1">
      <c r="A5" s="71"/>
      <c r="B5" s="62"/>
      <c r="C5" s="71"/>
      <c r="D5" s="71"/>
      <c r="E5" s="71"/>
      <c r="F5" s="62"/>
      <c r="G5" s="62"/>
      <c r="H5" s="173" t="s">
        <v>0</v>
      </c>
      <c r="I5" s="173"/>
      <c r="J5" s="173"/>
      <c r="K5" s="173"/>
      <c r="L5" s="173"/>
      <c r="M5" s="173"/>
      <c r="N5" s="173"/>
      <c r="O5" s="71"/>
      <c r="P5" s="66"/>
    </row>
    <row r="6" spans="1:16" s="7" customFormat="1" ht="24.75" customHeight="1">
      <c r="A6" s="67"/>
      <c r="B6" s="70"/>
      <c r="C6" s="68"/>
      <c r="D6" s="68"/>
      <c r="E6" s="68"/>
      <c r="F6" s="70"/>
      <c r="G6" s="173" t="s">
        <v>148</v>
      </c>
      <c r="H6" s="148"/>
      <c r="I6" s="148"/>
      <c r="J6" s="148"/>
      <c r="K6" s="148"/>
      <c r="L6" s="148"/>
      <c r="M6" s="148"/>
      <c r="N6" s="148"/>
      <c r="O6" s="68"/>
      <c r="P6" s="66"/>
    </row>
    <row r="7" spans="1:16" s="7" customFormat="1" ht="18.75" customHeight="1">
      <c r="A7" s="71"/>
      <c r="B7" s="74"/>
      <c r="C7" s="71"/>
      <c r="D7" s="71"/>
      <c r="E7" s="71"/>
      <c r="F7" s="74"/>
      <c r="G7" s="74"/>
      <c r="H7" s="175" t="s">
        <v>40</v>
      </c>
      <c r="I7" s="175"/>
      <c r="J7" s="175"/>
      <c r="K7" s="175"/>
      <c r="L7" s="175"/>
      <c r="M7" s="175"/>
      <c r="N7" s="66"/>
      <c r="O7" s="71"/>
      <c r="P7" s="66"/>
    </row>
    <row r="8" spans="1:16" s="7" customFormat="1" ht="24" customHeight="1">
      <c r="A8" s="69"/>
      <c r="B8" s="62"/>
      <c r="C8" s="68"/>
      <c r="D8" s="68"/>
      <c r="E8" s="68"/>
      <c r="F8" s="62"/>
      <c r="G8" s="62"/>
      <c r="H8" s="75"/>
      <c r="I8" s="72"/>
      <c r="J8" s="72"/>
      <c r="K8" s="72" t="s">
        <v>94</v>
      </c>
      <c r="L8" s="73"/>
      <c r="M8" s="73"/>
      <c r="N8" s="66"/>
      <c r="O8" s="71"/>
      <c r="P8" s="66"/>
    </row>
    <row r="9" spans="1:16" s="7" customFormat="1" ht="21.75" customHeight="1">
      <c r="A9" s="71"/>
      <c r="B9" s="62"/>
      <c r="C9" s="71"/>
      <c r="D9" s="71"/>
      <c r="E9" s="66"/>
      <c r="F9" s="62"/>
      <c r="G9" s="62"/>
      <c r="H9" s="175" t="s">
        <v>1</v>
      </c>
      <c r="I9" s="175"/>
      <c r="J9" s="175"/>
      <c r="K9" s="175" t="s">
        <v>32</v>
      </c>
      <c r="L9" s="175"/>
      <c r="M9" s="175"/>
      <c r="N9" s="66"/>
      <c r="O9" s="71"/>
      <c r="P9" s="66"/>
    </row>
    <row r="10" spans="1:16" s="7" customFormat="1" ht="18" customHeight="1">
      <c r="A10" s="67"/>
      <c r="B10" s="62"/>
      <c r="C10" s="68"/>
      <c r="D10" s="68"/>
      <c r="E10" s="68"/>
      <c r="F10" s="62"/>
      <c r="G10" s="62"/>
      <c r="H10" s="72"/>
      <c r="I10" s="72"/>
      <c r="J10" s="72" t="s">
        <v>143</v>
      </c>
      <c r="K10" s="72"/>
      <c r="L10" s="73"/>
      <c r="M10" s="73"/>
      <c r="N10" s="66"/>
      <c r="O10" s="68"/>
      <c r="P10" s="66"/>
    </row>
    <row r="11" spans="1:16" s="7" customFormat="1" ht="25.5" customHeight="1">
      <c r="A11" s="67"/>
      <c r="B11" s="70"/>
      <c r="C11" s="71"/>
      <c r="D11" s="71"/>
      <c r="E11" s="71"/>
      <c r="F11" s="70"/>
      <c r="G11" s="70"/>
      <c r="H11" s="175" t="s">
        <v>41</v>
      </c>
      <c r="I11" s="175"/>
      <c r="J11" s="175"/>
      <c r="K11" s="175"/>
      <c r="L11" s="175"/>
      <c r="M11" s="175"/>
      <c r="N11" s="71" t="s">
        <v>13</v>
      </c>
      <c r="O11" s="71"/>
      <c r="P11" s="66"/>
    </row>
    <row r="12" spans="1:16" s="4" customFormat="1" ht="28.5" customHeight="1">
      <c r="A12" s="145" t="s">
        <v>144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66"/>
    </row>
    <row r="13" spans="1:16" s="15" customFormat="1" ht="15.75" customHeight="1" hidden="1">
      <c r="A13" s="177" t="s">
        <v>45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77"/>
    </row>
    <row r="14" spans="1:16" s="15" customFormat="1" ht="12.75" customHeight="1" hidden="1">
      <c r="A14" s="178" t="s">
        <v>15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77"/>
    </row>
    <row r="15" spans="1:16" s="15" customFormat="1" ht="23.25" customHeight="1">
      <c r="A15" s="131"/>
      <c r="B15" s="132"/>
      <c r="C15" s="132" t="s">
        <v>137</v>
      </c>
      <c r="D15" s="132"/>
      <c r="E15" s="133"/>
      <c r="F15" s="81"/>
      <c r="G15" s="81"/>
      <c r="H15" s="81"/>
      <c r="I15" s="81"/>
      <c r="J15" s="81"/>
      <c r="K15" s="81"/>
      <c r="L15" s="81"/>
      <c r="M15" s="81"/>
      <c r="N15" s="81"/>
      <c r="O15" s="79"/>
      <c r="P15" s="77"/>
    </row>
    <row r="16" spans="1:16" s="15" customFormat="1" ht="14.25" customHeight="1">
      <c r="A16" s="163" t="s">
        <v>31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77"/>
    </row>
    <row r="17" spans="1:16" s="15" customFormat="1" ht="18.75" customHeight="1">
      <c r="A17" s="79"/>
      <c r="B17" s="80"/>
      <c r="C17" s="80"/>
      <c r="D17" s="80" t="s">
        <v>60</v>
      </c>
      <c r="E17" s="80"/>
      <c r="F17" s="80"/>
      <c r="G17" s="80"/>
      <c r="H17" s="80"/>
      <c r="I17" s="80"/>
      <c r="J17" s="81"/>
      <c r="K17" s="81"/>
      <c r="L17" s="81"/>
      <c r="M17" s="81"/>
      <c r="N17" s="81"/>
      <c r="O17" s="80"/>
      <c r="P17" s="77"/>
    </row>
    <row r="18" spans="1:16" s="15" customFormat="1" ht="12" customHeight="1">
      <c r="A18" s="163" t="s">
        <v>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77"/>
    </row>
    <row r="19" spans="1:16" s="15" customFormat="1" ht="15.75" customHeight="1">
      <c r="A19" s="174" t="s">
        <v>59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77"/>
    </row>
    <row r="20" spans="1:16" s="17" customFormat="1" ht="18" customHeight="1">
      <c r="A20" s="83" t="s">
        <v>100</v>
      </c>
      <c r="B20" s="83"/>
      <c r="C20" s="84"/>
      <c r="D20" s="84"/>
      <c r="E20" s="82"/>
      <c r="F20" s="168" t="s">
        <v>106</v>
      </c>
      <c r="G20" s="168"/>
      <c r="H20" s="168"/>
      <c r="I20" s="168"/>
      <c r="J20" s="168"/>
      <c r="K20" s="168"/>
      <c r="L20" s="168"/>
      <c r="M20" s="168"/>
      <c r="N20" s="168"/>
      <c r="O20" s="168"/>
      <c r="P20" s="83"/>
    </row>
    <row r="21" spans="1:16" s="17" customFormat="1" ht="18" customHeight="1">
      <c r="A21" s="83" t="s">
        <v>62</v>
      </c>
      <c r="B21" s="83"/>
      <c r="C21" s="84"/>
      <c r="D21" s="84"/>
      <c r="E21" s="82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3"/>
    </row>
    <row r="22" spans="1:17" s="17" customFormat="1" ht="45" customHeight="1">
      <c r="A22" s="129" t="s">
        <v>101</v>
      </c>
      <c r="B22" s="124"/>
      <c r="C22" s="149" t="s">
        <v>142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80"/>
      <c r="P22" s="76"/>
      <c r="Q22" s="11"/>
    </row>
    <row r="23" spans="1:16" s="16" customFormat="1" ht="12.75" customHeight="1">
      <c r="A23" s="76"/>
      <c r="B23" s="76"/>
      <c r="C23" s="76"/>
      <c r="D23" s="76"/>
      <c r="E23" s="78"/>
      <c r="F23" s="78"/>
      <c r="G23" s="78"/>
      <c r="H23" s="82"/>
      <c r="I23" s="77"/>
      <c r="J23" s="77"/>
      <c r="K23" s="77"/>
      <c r="L23" s="77"/>
      <c r="M23" s="77"/>
      <c r="N23" s="76"/>
      <c r="O23" s="76" t="s">
        <v>53</v>
      </c>
      <c r="P23" s="77"/>
    </row>
    <row r="24" spans="1:16" s="26" customFormat="1" ht="17.25" customHeight="1">
      <c r="A24" s="85" t="s">
        <v>2</v>
      </c>
      <c r="B24" s="105" t="s">
        <v>44</v>
      </c>
      <c r="C24" s="105" t="s">
        <v>19</v>
      </c>
      <c r="D24" s="105" t="s">
        <v>20</v>
      </c>
      <c r="E24" s="105" t="s">
        <v>21</v>
      </c>
      <c r="F24" s="105" t="s">
        <v>22</v>
      </c>
      <c r="G24" s="105" t="s">
        <v>23</v>
      </c>
      <c r="H24" s="105" t="s">
        <v>24</v>
      </c>
      <c r="I24" s="105" t="s">
        <v>25</v>
      </c>
      <c r="J24" s="105" t="s">
        <v>26</v>
      </c>
      <c r="K24" s="105" t="s">
        <v>27</v>
      </c>
      <c r="L24" s="105" t="s">
        <v>28</v>
      </c>
      <c r="M24" s="105" t="s">
        <v>29</v>
      </c>
      <c r="N24" s="105" t="s">
        <v>30</v>
      </c>
      <c r="O24" s="105" t="s">
        <v>54</v>
      </c>
      <c r="P24" s="86"/>
    </row>
    <row r="25" spans="1:16" s="26" customFormat="1" ht="13.5" customHeight="1">
      <c r="A25" s="107">
        <v>1</v>
      </c>
      <c r="B25" s="107">
        <v>2</v>
      </c>
      <c r="C25" s="107">
        <v>3</v>
      </c>
      <c r="D25" s="107">
        <v>4</v>
      </c>
      <c r="E25" s="107">
        <v>5</v>
      </c>
      <c r="F25" s="107">
        <v>6</v>
      </c>
      <c r="G25" s="107">
        <v>7</v>
      </c>
      <c r="H25" s="107">
        <v>8</v>
      </c>
      <c r="I25" s="107">
        <v>9</v>
      </c>
      <c r="J25" s="107">
        <v>10</v>
      </c>
      <c r="K25" s="107">
        <v>11</v>
      </c>
      <c r="L25" s="107">
        <v>12</v>
      </c>
      <c r="M25" s="107">
        <v>13</v>
      </c>
      <c r="N25" s="107">
        <v>14</v>
      </c>
      <c r="O25" s="107">
        <v>15</v>
      </c>
      <c r="P25" s="86"/>
    </row>
    <row r="26" spans="1:16" s="24" customFormat="1" ht="30" customHeight="1">
      <c r="A26" s="137" t="s">
        <v>108</v>
      </c>
      <c r="B26" s="138">
        <v>2000</v>
      </c>
      <c r="C26" s="135">
        <f>SUM(C27+C31+C46)</f>
        <v>154373</v>
      </c>
      <c r="D26" s="135">
        <f aca="true" t="shared" si="0" ref="D26:N26">SUM(D27+D31+D46)</f>
        <v>153958</v>
      </c>
      <c r="E26" s="135">
        <f t="shared" si="0"/>
        <v>156282</v>
      </c>
      <c r="F26" s="135">
        <f t="shared" si="0"/>
        <v>157769</v>
      </c>
      <c r="G26" s="135">
        <f t="shared" si="0"/>
        <v>154731</v>
      </c>
      <c r="H26" s="135">
        <f t="shared" si="0"/>
        <v>152759</v>
      </c>
      <c r="I26" s="135">
        <f t="shared" si="0"/>
        <v>136316</v>
      </c>
      <c r="J26" s="135">
        <f t="shared" si="0"/>
        <v>135054</v>
      </c>
      <c r="K26" s="135">
        <f t="shared" si="0"/>
        <v>137469</v>
      </c>
      <c r="L26" s="135">
        <f t="shared" si="0"/>
        <v>151188</v>
      </c>
      <c r="M26" s="135">
        <f t="shared" si="0"/>
        <v>152538</v>
      </c>
      <c r="N26" s="135">
        <f t="shared" si="0"/>
        <v>151117</v>
      </c>
      <c r="O26" s="109">
        <f>SUM(C26:N26)</f>
        <v>1793554</v>
      </c>
      <c r="P26" s="88"/>
    </row>
    <row r="27" spans="1:16" s="24" customFormat="1" ht="35.25" customHeight="1">
      <c r="A27" s="137" t="s">
        <v>109</v>
      </c>
      <c r="B27" s="138">
        <v>2100</v>
      </c>
      <c r="C27" s="135">
        <f>SUM(C30+C28)</f>
        <v>129259</v>
      </c>
      <c r="D27" s="135">
        <f aca="true" t="shared" si="1" ref="D27:N27">SUM(D30+D28)</f>
        <v>129258</v>
      </c>
      <c r="E27" s="135">
        <f t="shared" si="1"/>
        <v>129259</v>
      </c>
      <c r="F27" s="135">
        <f t="shared" si="1"/>
        <v>147559</v>
      </c>
      <c r="G27" s="135">
        <f t="shared" si="1"/>
        <v>145207</v>
      </c>
      <c r="H27" s="135">
        <f t="shared" si="1"/>
        <v>142679</v>
      </c>
      <c r="I27" s="135">
        <f t="shared" si="1"/>
        <v>129259</v>
      </c>
      <c r="J27" s="135">
        <f t="shared" si="1"/>
        <v>129259</v>
      </c>
      <c r="K27" s="135">
        <f t="shared" si="1"/>
        <v>129259</v>
      </c>
      <c r="L27" s="135">
        <f t="shared" si="1"/>
        <v>142678</v>
      </c>
      <c r="M27" s="135">
        <f t="shared" si="1"/>
        <v>142679</v>
      </c>
      <c r="N27" s="135">
        <f t="shared" si="1"/>
        <v>142679</v>
      </c>
      <c r="O27" s="109">
        <f aca="true" t="shared" si="2" ref="O27:O47">SUM(C27:N27)</f>
        <v>1639034</v>
      </c>
      <c r="P27" s="88"/>
    </row>
    <row r="28" spans="1:16" s="24" customFormat="1" ht="25.5" customHeight="1">
      <c r="A28" s="137" t="s">
        <v>110</v>
      </c>
      <c r="B28" s="138">
        <v>2110</v>
      </c>
      <c r="C28" s="135">
        <v>105950</v>
      </c>
      <c r="D28" s="135">
        <v>105950</v>
      </c>
      <c r="E28" s="135">
        <v>105950</v>
      </c>
      <c r="F28" s="135">
        <v>120950</v>
      </c>
      <c r="G28" s="135">
        <v>119022</v>
      </c>
      <c r="H28" s="135">
        <v>116950</v>
      </c>
      <c r="I28" s="135">
        <v>105950</v>
      </c>
      <c r="J28" s="141">
        <v>105950</v>
      </c>
      <c r="K28" s="141">
        <v>105950</v>
      </c>
      <c r="L28" s="141">
        <v>116950</v>
      </c>
      <c r="M28" s="141">
        <v>116950</v>
      </c>
      <c r="N28" s="141">
        <v>116950</v>
      </c>
      <c r="O28" s="109">
        <f t="shared" si="2"/>
        <v>1343472</v>
      </c>
      <c r="P28" s="88"/>
    </row>
    <row r="29" spans="1:16" s="24" customFormat="1" ht="33" customHeight="1">
      <c r="A29" s="137" t="s">
        <v>33</v>
      </c>
      <c r="B29" s="138">
        <v>2111</v>
      </c>
      <c r="C29" s="135">
        <v>105950</v>
      </c>
      <c r="D29" s="135">
        <v>105950</v>
      </c>
      <c r="E29" s="135">
        <v>105950</v>
      </c>
      <c r="F29" s="135">
        <v>120950</v>
      </c>
      <c r="G29" s="135">
        <v>119022</v>
      </c>
      <c r="H29" s="135">
        <v>116950</v>
      </c>
      <c r="I29" s="135">
        <v>105950</v>
      </c>
      <c r="J29" s="141">
        <v>105950</v>
      </c>
      <c r="K29" s="141">
        <v>105950</v>
      </c>
      <c r="L29" s="141">
        <v>116950</v>
      </c>
      <c r="M29" s="141">
        <v>116950</v>
      </c>
      <c r="N29" s="141">
        <v>116950</v>
      </c>
      <c r="O29" s="109">
        <f t="shared" si="2"/>
        <v>1343472</v>
      </c>
      <c r="P29" s="88"/>
    </row>
    <row r="30" spans="1:16" s="24" customFormat="1" ht="30" customHeight="1">
      <c r="A30" s="137" t="s">
        <v>111</v>
      </c>
      <c r="B30" s="138">
        <v>2120</v>
      </c>
      <c r="C30" s="141">
        <v>23309</v>
      </c>
      <c r="D30" s="141">
        <v>23308</v>
      </c>
      <c r="E30" s="141">
        <v>23309</v>
      </c>
      <c r="F30" s="141">
        <v>26609</v>
      </c>
      <c r="G30" s="141">
        <v>26185</v>
      </c>
      <c r="H30" s="141">
        <v>25729</v>
      </c>
      <c r="I30" s="141">
        <v>23309</v>
      </c>
      <c r="J30" s="141">
        <v>23309</v>
      </c>
      <c r="K30" s="141">
        <v>23309</v>
      </c>
      <c r="L30" s="141">
        <v>25728</v>
      </c>
      <c r="M30" s="141">
        <v>25729</v>
      </c>
      <c r="N30" s="141">
        <v>25729</v>
      </c>
      <c r="O30" s="109">
        <f t="shared" si="2"/>
        <v>295562</v>
      </c>
      <c r="P30" s="88"/>
    </row>
    <row r="31" spans="1:16" s="24" customFormat="1" ht="32.25" customHeight="1">
      <c r="A31" s="137" t="s">
        <v>112</v>
      </c>
      <c r="B31" s="138">
        <v>2200</v>
      </c>
      <c r="C31" s="135">
        <f aca="true" t="shared" si="3" ref="C31:N31">SUM(C32+C33+C34+C35+C36+C37+C43)</f>
        <v>25114</v>
      </c>
      <c r="D31" s="135">
        <f t="shared" si="3"/>
        <v>24700</v>
      </c>
      <c r="E31" s="135">
        <f t="shared" si="3"/>
        <v>27023</v>
      </c>
      <c r="F31" s="135">
        <f t="shared" si="3"/>
        <v>10210</v>
      </c>
      <c r="G31" s="135">
        <f t="shared" si="3"/>
        <v>9524</v>
      </c>
      <c r="H31" s="135">
        <f t="shared" si="3"/>
        <v>10080</v>
      </c>
      <c r="I31" s="135">
        <f t="shared" si="3"/>
        <v>7057</v>
      </c>
      <c r="J31" s="135">
        <f t="shared" si="3"/>
        <v>5795</v>
      </c>
      <c r="K31" s="135">
        <f t="shared" si="3"/>
        <v>8210</v>
      </c>
      <c r="L31" s="135">
        <f t="shared" si="3"/>
        <v>8510</v>
      </c>
      <c r="M31" s="135">
        <f t="shared" si="3"/>
        <v>9859</v>
      </c>
      <c r="N31" s="135">
        <f t="shared" si="3"/>
        <v>8438</v>
      </c>
      <c r="O31" s="109">
        <f t="shared" si="2"/>
        <v>154520</v>
      </c>
      <c r="P31" s="88"/>
    </row>
    <row r="32" spans="1:16" s="24" customFormat="1" ht="37.5" customHeight="1">
      <c r="A32" s="137" t="s">
        <v>113</v>
      </c>
      <c r="B32" s="138">
        <v>2210</v>
      </c>
      <c r="C32" s="135"/>
      <c r="D32" s="135"/>
      <c r="E32" s="135">
        <v>8250</v>
      </c>
      <c r="F32" s="135"/>
      <c r="G32" s="135">
        <v>814</v>
      </c>
      <c r="H32" s="135"/>
      <c r="I32" s="135">
        <v>1200</v>
      </c>
      <c r="J32" s="135"/>
      <c r="K32" s="135"/>
      <c r="L32" s="135"/>
      <c r="M32" s="135"/>
      <c r="N32" s="125">
        <v>120</v>
      </c>
      <c r="O32" s="109">
        <f t="shared" si="2"/>
        <v>10384</v>
      </c>
      <c r="P32" s="88"/>
    </row>
    <row r="33" spans="1:16" s="24" customFormat="1" ht="26.25" customHeight="1">
      <c r="A33" s="137" t="s">
        <v>114</v>
      </c>
      <c r="B33" s="138">
        <v>2220</v>
      </c>
      <c r="C33" s="125"/>
      <c r="D33" s="125">
        <v>115</v>
      </c>
      <c r="E33" s="125"/>
      <c r="F33" s="125"/>
      <c r="G33" s="125"/>
      <c r="H33" s="125"/>
      <c r="I33" s="125"/>
      <c r="J33" s="125">
        <v>115</v>
      </c>
      <c r="K33" s="125"/>
      <c r="L33" s="125"/>
      <c r="M33" s="125"/>
      <c r="N33" s="125"/>
      <c r="O33" s="109">
        <f t="shared" si="2"/>
        <v>230</v>
      </c>
      <c r="P33" s="88"/>
    </row>
    <row r="34" spans="1:16" s="24" customFormat="1" ht="36" customHeight="1">
      <c r="A34" s="137" t="s">
        <v>3</v>
      </c>
      <c r="B34" s="138">
        <v>2230</v>
      </c>
      <c r="C34" s="135">
        <v>2240</v>
      </c>
      <c r="D34" s="135">
        <v>2240</v>
      </c>
      <c r="E34" s="135">
        <v>2240</v>
      </c>
      <c r="F34" s="135">
        <v>2240</v>
      </c>
      <c r="G34" s="135">
        <v>2240</v>
      </c>
      <c r="H34" s="135">
        <v>3000</v>
      </c>
      <c r="I34" s="135"/>
      <c r="J34" s="135"/>
      <c r="K34" s="135">
        <v>2240</v>
      </c>
      <c r="L34" s="135">
        <v>2240</v>
      </c>
      <c r="M34" s="135">
        <v>2240</v>
      </c>
      <c r="N34" s="135">
        <v>2240</v>
      </c>
      <c r="O34" s="109">
        <f t="shared" si="2"/>
        <v>23160</v>
      </c>
      <c r="P34" s="88"/>
    </row>
    <row r="35" spans="1:16" s="24" customFormat="1" ht="20.25" customHeight="1">
      <c r="A35" s="137" t="s">
        <v>93</v>
      </c>
      <c r="B35" s="138">
        <v>2240</v>
      </c>
      <c r="C35" s="125">
        <v>230</v>
      </c>
      <c r="D35" s="125">
        <v>590</v>
      </c>
      <c r="E35" s="125">
        <v>593</v>
      </c>
      <c r="F35" s="125">
        <v>290</v>
      </c>
      <c r="G35" s="125">
        <v>490</v>
      </c>
      <c r="H35" s="125">
        <v>1190</v>
      </c>
      <c r="I35" s="125">
        <v>467</v>
      </c>
      <c r="J35" s="125">
        <v>290</v>
      </c>
      <c r="K35" s="125">
        <v>290</v>
      </c>
      <c r="L35" s="125">
        <v>290</v>
      </c>
      <c r="M35" s="125">
        <v>290</v>
      </c>
      <c r="N35" s="125">
        <v>490</v>
      </c>
      <c r="O35" s="109">
        <f t="shared" si="2"/>
        <v>5500</v>
      </c>
      <c r="P35" s="88"/>
    </row>
    <row r="36" spans="1:16" s="24" customFormat="1" ht="18.75" customHeight="1">
      <c r="A36" s="137" t="s">
        <v>4</v>
      </c>
      <c r="B36" s="138">
        <v>2250</v>
      </c>
      <c r="C36" s="125"/>
      <c r="D36" s="125"/>
      <c r="E36" s="125">
        <v>180</v>
      </c>
      <c r="F36" s="125">
        <v>180</v>
      </c>
      <c r="G36" s="125">
        <v>180</v>
      </c>
      <c r="H36" s="125">
        <v>90</v>
      </c>
      <c r="I36" s="125">
        <v>90</v>
      </c>
      <c r="J36" s="125">
        <v>90</v>
      </c>
      <c r="K36" s="125">
        <v>180</v>
      </c>
      <c r="L36" s="125">
        <v>180</v>
      </c>
      <c r="M36" s="125">
        <v>180</v>
      </c>
      <c r="N36" s="125">
        <v>180</v>
      </c>
      <c r="O36" s="109">
        <f t="shared" si="2"/>
        <v>1530</v>
      </c>
      <c r="P36" s="88"/>
    </row>
    <row r="37" spans="1:16" s="24" customFormat="1" ht="21.75" customHeight="1">
      <c r="A37" s="137" t="s">
        <v>5</v>
      </c>
      <c r="B37" s="138">
        <v>2270</v>
      </c>
      <c r="C37" s="135">
        <f>SUM(C38:C42)</f>
        <v>22644</v>
      </c>
      <c r="D37" s="135">
        <f aca="true" t="shared" si="4" ref="D37:N37">SUM(D38:D42)</f>
        <v>21755</v>
      </c>
      <c r="E37" s="135">
        <f t="shared" si="4"/>
        <v>15760</v>
      </c>
      <c r="F37" s="135">
        <f t="shared" si="4"/>
        <v>7500</v>
      </c>
      <c r="G37" s="135">
        <f t="shared" si="4"/>
        <v>5800</v>
      </c>
      <c r="H37" s="135">
        <f t="shared" si="4"/>
        <v>5800</v>
      </c>
      <c r="I37" s="135">
        <f t="shared" si="4"/>
        <v>5300</v>
      </c>
      <c r="J37" s="135">
        <f t="shared" si="4"/>
        <v>5300</v>
      </c>
      <c r="K37" s="135">
        <f t="shared" si="4"/>
        <v>5500</v>
      </c>
      <c r="L37" s="135">
        <f t="shared" si="4"/>
        <v>5800</v>
      </c>
      <c r="M37" s="135">
        <f t="shared" si="4"/>
        <v>7149</v>
      </c>
      <c r="N37" s="135">
        <f t="shared" si="4"/>
        <v>5408</v>
      </c>
      <c r="O37" s="109">
        <f t="shared" si="2"/>
        <v>113716</v>
      </c>
      <c r="P37" s="88"/>
    </row>
    <row r="38" spans="1:16" s="24" customFormat="1" ht="24.75" customHeight="1">
      <c r="A38" s="137" t="s">
        <v>6</v>
      </c>
      <c r="B38" s="138">
        <v>2271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09">
        <f t="shared" si="2"/>
        <v>0</v>
      </c>
      <c r="P38" s="88"/>
    </row>
    <row r="39" spans="1:16" s="24" customFormat="1" ht="27" customHeight="1">
      <c r="A39" s="137" t="s">
        <v>115</v>
      </c>
      <c r="B39" s="138">
        <v>2272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09">
        <f t="shared" si="2"/>
        <v>0</v>
      </c>
      <c r="P39" s="88"/>
    </row>
    <row r="40" spans="1:16" s="24" customFormat="1" ht="24" customHeight="1">
      <c r="A40" s="137" t="s">
        <v>116</v>
      </c>
      <c r="B40" s="138">
        <v>2273</v>
      </c>
      <c r="C40" s="142">
        <v>2644</v>
      </c>
      <c r="D40" s="142">
        <v>1855</v>
      </c>
      <c r="E40" s="142">
        <v>2845</v>
      </c>
      <c r="F40" s="142">
        <v>2500</v>
      </c>
      <c r="G40" s="142">
        <v>800</v>
      </c>
      <c r="H40" s="142">
        <v>800</v>
      </c>
      <c r="I40" s="142">
        <v>300</v>
      </c>
      <c r="J40" s="142">
        <v>300</v>
      </c>
      <c r="K40" s="142">
        <v>500</v>
      </c>
      <c r="L40" s="142">
        <v>800</v>
      </c>
      <c r="M40" s="142">
        <v>2082</v>
      </c>
      <c r="N40" s="135">
        <v>1408</v>
      </c>
      <c r="O40" s="109">
        <f t="shared" si="2"/>
        <v>16834</v>
      </c>
      <c r="P40" s="88"/>
    </row>
    <row r="41" spans="1:16" s="24" customFormat="1" ht="33.75" customHeight="1">
      <c r="A41" s="137" t="s">
        <v>34</v>
      </c>
      <c r="B41" s="138">
        <v>2274</v>
      </c>
      <c r="C41" s="143">
        <v>20000</v>
      </c>
      <c r="D41" s="143">
        <v>19900</v>
      </c>
      <c r="E41" s="143">
        <v>12915</v>
      </c>
      <c r="F41" s="143">
        <v>5000</v>
      </c>
      <c r="G41" s="144">
        <v>5000</v>
      </c>
      <c r="H41" s="144">
        <v>5000</v>
      </c>
      <c r="I41" s="144">
        <v>5000</v>
      </c>
      <c r="J41" s="144">
        <v>5000</v>
      </c>
      <c r="K41" s="144">
        <v>5000</v>
      </c>
      <c r="L41" s="143">
        <v>5000</v>
      </c>
      <c r="M41" s="143">
        <v>5067</v>
      </c>
      <c r="N41" s="143">
        <v>4000</v>
      </c>
      <c r="O41" s="109">
        <f t="shared" si="2"/>
        <v>96882</v>
      </c>
      <c r="P41" s="88"/>
    </row>
    <row r="42" spans="1:16" s="24" customFormat="1" ht="33" customHeight="1">
      <c r="A42" s="137" t="s">
        <v>56</v>
      </c>
      <c r="B42" s="138">
        <v>2275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09">
        <f t="shared" si="2"/>
        <v>0</v>
      </c>
      <c r="P42" s="88"/>
    </row>
    <row r="43" spans="1:16" s="24" customFormat="1" ht="37.5" customHeight="1">
      <c r="A43" s="137" t="s">
        <v>117</v>
      </c>
      <c r="B43" s="138">
        <v>2280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06">
        <f t="shared" si="2"/>
        <v>0</v>
      </c>
      <c r="P43" s="88"/>
    </row>
    <row r="44" spans="1:16" s="24" customFormat="1" ht="56.25" customHeight="1">
      <c r="A44" s="137" t="s">
        <v>118</v>
      </c>
      <c r="B44" s="138">
        <v>2281</v>
      </c>
      <c r="C44" s="126"/>
      <c r="D44" s="126"/>
      <c r="E44" s="126"/>
      <c r="F44" s="125"/>
      <c r="G44" s="125"/>
      <c r="H44" s="125"/>
      <c r="I44" s="125"/>
      <c r="J44" s="125"/>
      <c r="K44" s="125"/>
      <c r="L44" s="125"/>
      <c r="M44" s="125"/>
      <c r="N44" s="125"/>
      <c r="O44" s="106">
        <f t="shared" si="2"/>
        <v>0</v>
      </c>
      <c r="P44" s="88"/>
    </row>
    <row r="45" spans="1:16" s="24" customFormat="1" ht="37.5" customHeight="1">
      <c r="A45" s="137" t="s">
        <v>119</v>
      </c>
      <c r="B45" s="138">
        <v>2282</v>
      </c>
      <c r="C45" s="126"/>
      <c r="D45" s="126"/>
      <c r="E45" s="126"/>
      <c r="F45" s="125"/>
      <c r="G45" s="125"/>
      <c r="H45" s="125"/>
      <c r="I45" s="125"/>
      <c r="J45" s="125"/>
      <c r="K45" s="125"/>
      <c r="L45" s="125"/>
      <c r="M45" s="125"/>
      <c r="N45" s="125"/>
      <c r="O45" s="106">
        <f>SUM(C45:N45)</f>
        <v>0</v>
      </c>
      <c r="P45" s="88"/>
    </row>
    <row r="46" spans="1:16" s="24" customFormat="1" ht="37.5" customHeight="1">
      <c r="A46" s="120" t="s">
        <v>132</v>
      </c>
      <c r="B46" s="138">
        <v>2800</v>
      </c>
      <c r="C46" s="126"/>
      <c r="D46" s="126"/>
      <c r="E46" s="126"/>
      <c r="F46" s="125"/>
      <c r="G46" s="125"/>
      <c r="H46" s="125"/>
      <c r="I46" s="125"/>
      <c r="J46" s="125"/>
      <c r="K46" s="125"/>
      <c r="L46" s="125"/>
      <c r="M46" s="125"/>
      <c r="N46" s="125"/>
      <c r="O46" s="106">
        <f>SUM(C46:N46)</f>
        <v>0</v>
      </c>
      <c r="P46" s="88"/>
    </row>
    <row r="47" spans="1:16" s="24" customFormat="1" ht="29.25" customHeight="1">
      <c r="A47" s="109" t="s">
        <v>58</v>
      </c>
      <c r="B47" s="87"/>
      <c r="C47" s="134">
        <f>SUM(C26)</f>
        <v>154373</v>
      </c>
      <c r="D47" s="134">
        <f aca="true" t="shared" si="5" ref="D47:N47">SUM(D26)</f>
        <v>153958</v>
      </c>
      <c r="E47" s="134">
        <f t="shared" si="5"/>
        <v>156282</v>
      </c>
      <c r="F47" s="134">
        <f t="shared" si="5"/>
        <v>157769</v>
      </c>
      <c r="G47" s="134">
        <f t="shared" si="5"/>
        <v>154731</v>
      </c>
      <c r="H47" s="134">
        <f t="shared" si="5"/>
        <v>152759</v>
      </c>
      <c r="I47" s="134">
        <f t="shared" si="5"/>
        <v>136316</v>
      </c>
      <c r="J47" s="134">
        <f t="shared" si="5"/>
        <v>135054</v>
      </c>
      <c r="K47" s="134">
        <f t="shared" si="5"/>
        <v>137469</v>
      </c>
      <c r="L47" s="134">
        <f t="shared" si="5"/>
        <v>151188</v>
      </c>
      <c r="M47" s="134">
        <f t="shared" si="5"/>
        <v>152538</v>
      </c>
      <c r="N47" s="134">
        <f t="shared" si="5"/>
        <v>151117</v>
      </c>
      <c r="O47" s="134">
        <f t="shared" si="2"/>
        <v>1793554</v>
      </c>
      <c r="P47" s="88"/>
    </row>
    <row r="48" spans="1:16" s="13" customFormat="1" ht="49.5" customHeight="1">
      <c r="A48" s="55" t="s">
        <v>103</v>
      </c>
      <c r="B48" s="76"/>
      <c r="C48" s="90"/>
      <c r="D48" s="90"/>
      <c r="E48" s="90"/>
      <c r="F48" s="100"/>
      <c r="G48" s="100"/>
      <c r="H48" s="100"/>
      <c r="I48" s="151" t="s">
        <v>104</v>
      </c>
      <c r="J48" s="151"/>
      <c r="K48" s="151"/>
      <c r="L48" s="91"/>
      <c r="M48" s="91"/>
      <c r="N48" s="91"/>
      <c r="O48" s="91"/>
      <c r="P48" s="92"/>
    </row>
    <row r="49" spans="1:16" s="13" customFormat="1" ht="19.5" customHeight="1">
      <c r="A49" s="55"/>
      <c r="B49" s="76"/>
      <c r="C49" s="76"/>
      <c r="D49" s="76"/>
      <c r="E49" s="76"/>
      <c r="F49" s="173" t="s">
        <v>1</v>
      </c>
      <c r="G49" s="173"/>
      <c r="H49" s="173"/>
      <c r="I49" s="173" t="s">
        <v>32</v>
      </c>
      <c r="J49" s="173"/>
      <c r="K49" s="173"/>
      <c r="L49" s="92"/>
      <c r="M49" s="92"/>
      <c r="N49" s="92"/>
      <c r="O49" s="92"/>
      <c r="P49" s="92"/>
    </row>
    <row r="50" spans="1:16" s="25" customFormat="1" ht="19.5" customHeight="1">
      <c r="A50" s="104" t="s">
        <v>46</v>
      </c>
      <c r="B50" s="93"/>
      <c r="C50" s="93"/>
      <c r="D50" s="93"/>
      <c r="E50" s="93"/>
      <c r="F50" s="93"/>
      <c r="G50" s="93"/>
      <c r="H50" s="93"/>
      <c r="I50" s="93"/>
      <c r="J50" s="94"/>
      <c r="K50" s="94"/>
      <c r="L50" s="95"/>
      <c r="M50" s="95"/>
      <c r="N50" s="95"/>
      <c r="O50" s="95"/>
      <c r="P50" s="95"/>
    </row>
    <row r="51" spans="1:16" s="13" customFormat="1" ht="19.5" customHeight="1">
      <c r="A51" s="42" t="s">
        <v>47</v>
      </c>
      <c r="B51" s="76"/>
      <c r="C51" s="76"/>
      <c r="D51" s="76"/>
      <c r="E51" s="76"/>
      <c r="F51" s="80"/>
      <c r="G51" s="80"/>
      <c r="H51" s="80"/>
      <c r="I51" s="168" t="s">
        <v>95</v>
      </c>
      <c r="J51" s="168"/>
      <c r="K51" s="168"/>
      <c r="L51" s="92"/>
      <c r="M51" s="92"/>
      <c r="N51" s="92"/>
      <c r="O51" s="92"/>
      <c r="P51" s="92"/>
    </row>
    <row r="52" spans="1:16" s="13" customFormat="1" ht="13.5" customHeight="1">
      <c r="A52" s="97"/>
      <c r="B52" s="76"/>
      <c r="C52" s="76"/>
      <c r="D52" s="76"/>
      <c r="E52" s="76"/>
      <c r="F52" s="175" t="s">
        <v>1</v>
      </c>
      <c r="G52" s="175"/>
      <c r="H52" s="175"/>
      <c r="I52" s="175" t="s">
        <v>32</v>
      </c>
      <c r="J52" s="175"/>
      <c r="K52" s="175"/>
      <c r="L52" s="92"/>
      <c r="M52" s="92"/>
      <c r="N52" s="92"/>
      <c r="O52" s="92"/>
      <c r="P52" s="92"/>
    </row>
    <row r="53" spans="1:16" s="13" customFormat="1" ht="24" customHeight="1">
      <c r="A53" s="80" t="s">
        <v>145</v>
      </c>
      <c r="B53" s="96"/>
      <c r="C53" s="96"/>
      <c r="D53" s="168"/>
      <c r="E53" s="168"/>
      <c r="F53" s="177"/>
      <c r="G53" s="177"/>
      <c r="H53" s="92"/>
      <c r="I53" s="92"/>
      <c r="J53" s="92"/>
      <c r="K53" s="92"/>
      <c r="L53" s="92"/>
      <c r="M53" s="92"/>
      <c r="N53" s="92"/>
      <c r="O53" s="92"/>
      <c r="P53" s="92"/>
    </row>
    <row r="54" spans="1:16" s="13" customFormat="1" ht="18.75">
      <c r="A54" s="77" t="s">
        <v>48</v>
      </c>
      <c r="B54" s="77"/>
      <c r="C54" s="76"/>
      <c r="D54" s="76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</row>
    <row r="55" spans="1:16" s="13" customFormat="1" ht="18.75">
      <c r="A55" s="89"/>
      <c r="B55" s="9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</row>
    <row r="56" spans="1:16" ht="18.75">
      <c r="A56" s="91"/>
      <c r="B56" s="7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88"/>
    </row>
    <row r="57" spans="1:18" ht="18.75">
      <c r="A57" s="88"/>
      <c r="B57" s="99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R57" s="1" t="s">
        <v>57</v>
      </c>
    </row>
  </sheetData>
  <mergeCells count="25">
    <mergeCell ref="I48:K48"/>
    <mergeCell ref="I51:K51"/>
    <mergeCell ref="D53:E53"/>
    <mergeCell ref="F53:G53"/>
    <mergeCell ref="F52:H52"/>
    <mergeCell ref="I52:K52"/>
    <mergeCell ref="I49:K49"/>
    <mergeCell ref="J1:O1"/>
    <mergeCell ref="A13:O13"/>
    <mergeCell ref="A14:O14"/>
    <mergeCell ref="A12:O12"/>
    <mergeCell ref="H11:M11"/>
    <mergeCell ref="G3:O3"/>
    <mergeCell ref="G4:O4"/>
    <mergeCell ref="G6:N6"/>
    <mergeCell ref="A16:O16"/>
    <mergeCell ref="A18:O18"/>
    <mergeCell ref="H5:N5"/>
    <mergeCell ref="F49:H49"/>
    <mergeCell ref="F20:O20"/>
    <mergeCell ref="A19:O19"/>
    <mergeCell ref="H9:J9"/>
    <mergeCell ref="K9:M9"/>
    <mergeCell ref="H7:M7"/>
    <mergeCell ref="C22:N22"/>
  </mergeCells>
  <printOptions horizontalCentered="1"/>
  <pageMargins left="0.5118110236220472" right="0.3937007874015748" top="0.2362204724409449" bottom="0.2362204724409449" header="0.15748031496062992" footer="0.1968503937007874"/>
  <pageSetup horizontalDpi="300" verticalDpi="300" orientation="landscape" paperSize="9" scale="66" r:id="rId1"/>
  <rowBreaks count="1" manualBreakCount="1">
    <brk id="34" max="14" man="1"/>
  </rowBreaks>
  <colBreaks count="1" manualBreakCount="1">
    <brk id="16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USER2</cp:lastModifiedBy>
  <cp:lastPrinted>2017-06-30T06:40:09Z</cp:lastPrinted>
  <dcterms:created xsi:type="dcterms:W3CDTF">1999-07-07T07:42:48Z</dcterms:created>
  <dcterms:modified xsi:type="dcterms:W3CDTF">2017-06-30T06:40:13Z</dcterms:modified>
  <cp:category/>
  <cp:version/>
  <cp:contentType/>
  <cp:contentStatus/>
</cp:coreProperties>
</file>